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fonsoriano/Desktop/EMPRESAS 2021/NORA SOLUCIONES SAS/MINUTAS Y MODELOS/CONTABILIDAD/"/>
    </mc:Choice>
  </mc:AlternateContent>
  <xr:revisionPtr revIDLastSave="0" documentId="13_ncr:1_{A62D580A-AB4C-784E-A805-1A20228D1B8F}" xr6:coauthVersionLast="47" xr6:coauthVersionMax="47" xr10:uidLastSave="{00000000-0000-0000-0000-000000000000}"/>
  <bookViews>
    <workbookView xWindow="0" yWindow="500" windowWidth="25600" windowHeight="15340" tabRatio="933" firstSheet="2" activeTab="2" xr2:uid="{00000000-000D-0000-FFFF-FFFF00000000}"/>
  </bookViews>
  <sheets>
    <sheet name="PRESUPUESTO" sheetId="3" r:id="rId1"/>
    <sheet name="CONCILIACION BANCARIA" sheetId="7" r:id="rId2"/>
    <sheet name="CONSILICION BANCARIA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6" i="8" l="1"/>
  <c r="G49" i="8"/>
  <c r="G37" i="8"/>
  <c r="C10" i="3"/>
  <c r="D10" i="3" s="1"/>
  <c r="D9" i="3" s="1"/>
  <c r="C9" i="3"/>
  <c r="C8" i="3"/>
  <c r="C28" i="3" s="1"/>
  <c r="C31" i="3"/>
  <c r="C33" i="3" s="1"/>
  <c r="D4" i="3"/>
  <c r="F20" i="7"/>
  <c r="F41" i="7"/>
  <c r="F30" i="7"/>
  <c r="F42" i="7"/>
  <c r="D20" i="3"/>
  <c r="D19" i="3"/>
  <c r="D14" i="3" s="1"/>
  <c r="D18" i="3"/>
  <c r="D17" i="3"/>
  <c r="D16" i="3"/>
  <c r="D15" i="3"/>
  <c r="C13" i="3"/>
  <c r="D13" i="3"/>
  <c r="C12" i="3"/>
  <c r="D12" i="3"/>
  <c r="C11" i="3"/>
  <c r="D11" i="3"/>
  <c r="C14" i="3"/>
  <c r="D22" i="3"/>
  <c r="C22" i="3"/>
  <c r="D3" i="3"/>
  <c r="C3" i="3"/>
  <c r="G51" i="8" l="1"/>
  <c r="D8" i="3"/>
  <c r="D28" i="3" s="1"/>
</calcChain>
</file>

<file path=xl/sharedStrings.xml><?xml version="1.0" encoding="utf-8"?>
<sst xmlns="http://schemas.openxmlformats.org/spreadsheetml/2006/main" count="114" uniqueCount="81">
  <si>
    <t>NOMINA</t>
  </si>
  <si>
    <t>Aportes</t>
  </si>
  <si>
    <t>Prestaciones</t>
  </si>
  <si>
    <t>Parafiscales</t>
  </si>
  <si>
    <t>PRESUPUESTO</t>
  </si>
  <si>
    <t>INGRESOS</t>
  </si>
  <si>
    <t>Otros</t>
  </si>
  <si>
    <t>GASTOS</t>
  </si>
  <si>
    <t>Sueldos</t>
  </si>
  <si>
    <t>GENERALES</t>
  </si>
  <si>
    <t>Elementos de Aseo</t>
  </si>
  <si>
    <t>MES</t>
  </si>
  <si>
    <t>AÑO</t>
  </si>
  <si>
    <t>Mantenimiento y Respaldo Base de Datos</t>
  </si>
  <si>
    <t>Sevidor</t>
  </si>
  <si>
    <t>Canal de Intenth</t>
  </si>
  <si>
    <t>Dominio</t>
  </si>
  <si>
    <t>INVERSION</t>
  </si>
  <si>
    <t>Licencias</t>
  </si>
  <si>
    <t>Computador</t>
  </si>
  <si>
    <t>GRAN TOTAL</t>
  </si>
  <si>
    <t>Arriendo del Aplicativo</t>
  </si>
  <si>
    <t>Promedio de Clientes</t>
  </si>
  <si>
    <t>Servicios Publicos(Luz, Agua, Aso)</t>
  </si>
  <si>
    <t>Arriendo</t>
  </si>
  <si>
    <t>NOMINA "NORA Software Clod"</t>
  </si>
  <si>
    <t>Presio Promedio por Cliente</t>
  </si>
  <si>
    <t>Gastos Mes</t>
  </si>
  <si>
    <t>CONCILIACION BANCARIA</t>
  </si>
  <si>
    <t>Empresa:</t>
  </si>
  <si>
    <t>Saldo según libros</t>
  </si>
  <si>
    <t>Beneficiario</t>
  </si>
  <si>
    <t>No. Cheque</t>
  </si>
  <si>
    <t>Valor</t>
  </si>
  <si>
    <t>Concepto</t>
  </si>
  <si>
    <t>Fecha emitido por el banco</t>
  </si>
  <si>
    <t>Total Saldo según Extracto</t>
  </si>
  <si>
    <t>www.nora.com.co</t>
  </si>
  <si>
    <r>
      <t xml:space="preserve">Mas: </t>
    </r>
    <r>
      <rPr>
        <sz val="10"/>
        <rFont val="Verdana"/>
        <family val="2"/>
      </rPr>
      <t xml:space="preserve">Notas crédito bancarias que figuran en los extractos aumentando el saldo en </t>
    </r>
  </si>
  <si>
    <r>
      <rPr>
        <b/>
        <sz val="10"/>
        <rFont val="Verdana"/>
        <family val="2"/>
      </rPr>
      <t xml:space="preserve">Menos: </t>
    </r>
    <r>
      <rPr>
        <sz val="10"/>
        <rFont val="Verdana"/>
        <family val="2"/>
      </rPr>
      <t>Notas débito bancarias que figuran en los extractos disminuyendo el saldo en</t>
    </r>
  </si>
  <si>
    <t>Tipo de cuenta:</t>
  </si>
  <si>
    <t>Banco:</t>
  </si>
  <si>
    <t>Ciudad:</t>
  </si>
  <si>
    <t>Oficina:</t>
  </si>
  <si>
    <t>Nit:</t>
  </si>
  <si>
    <t>Fecha Corte Conciliacion:</t>
  </si>
  <si>
    <t>Número de la cuenta:</t>
  </si>
  <si>
    <t>Numero Meses</t>
  </si>
  <si>
    <r>
      <t>Mas:</t>
    </r>
    <r>
      <rPr>
        <sz val="10"/>
        <rFont val="Verdana"/>
        <family val="2"/>
      </rPr>
      <t xml:space="preserve"> Cheques girados y entregados a terceros sin cobrar en el banco</t>
    </r>
  </si>
  <si>
    <t>Ahorros:</t>
  </si>
  <si>
    <t>Corriente:</t>
  </si>
  <si>
    <t>Año</t>
  </si>
  <si>
    <t>Mes     Dia</t>
  </si>
  <si>
    <t xml:space="preserve">         No estan en el extracto, o pendientes de periodos anteriores.  </t>
  </si>
  <si>
    <t xml:space="preserve">            extracto pero que todavía sehallan pendientes de registrar en la contabilidad.</t>
  </si>
  <si>
    <t xml:space="preserve">        extracto pero que todavía sehallan pendientes de registrar en la contabilidad.</t>
  </si>
  <si>
    <r>
      <rPr>
        <b/>
        <sz val="8"/>
        <rFont val="Verdana"/>
        <family val="2"/>
      </rPr>
      <t xml:space="preserve">NOTA: </t>
    </r>
    <r>
      <rPr>
        <sz val="8"/>
        <rFont val="Verdana"/>
        <family val="2"/>
      </rPr>
      <t>Tenga presente las diferencias de Notas no Apicadas en los Libros o aplicadas en Exceso.</t>
    </r>
  </si>
  <si>
    <r>
      <rPr>
        <b/>
        <sz val="8"/>
        <rFont val="Verdana"/>
        <family val="2"/>
      </rPr>
      <t>NOTA</t>
    </r>
    <r>
      <rPr>
        <sz val="8"/>
        <rFont val="Verdana"/>
        <family val="2"/>
      </rPr>
      <t>: Tenga presente las diferenicias de Notas no aplicadas en los Libros o aplicadas en exceso.</t>
    </r>
  </si>
  <si>
    <t>*** Consiste en comparar el Extracto Bancario con el Libro Auxiliar de Bancos para observar las diferencias</t>
  </si>
  <si>
    <r>
      <t xml:space="preserve">Fecha de giró </t>
    </r>
    <r>
      <rPr>
        <sz val="8"/>
        <rFont val="Verdana"/>
        <family val="2"/>
      </rPr>
      <t>(según contabilidad)</t>
    </r>
  </si>
  <si>
    <t>norasoftwarecloud@gmail.com</t>
  </si>
  <si>
    <t xml:space="preserve">        y proceder loa elavorar los ajustes contables.</t>
  </si>
  <si>
    <t>Nora soluciones</t>
  </si>
  <si>
    <t>Bancolombia</t>
  </si>
  <si>
    <t>Bucaramanga</t>
  </si>
  <si>
    <t>Diligencie únicamente los campos marcados (desprotegidos)</t>
  </si>
  <si>
    <t xml:space="preserve">      Fondo Común o Fiduciario</t>
  </si>
  <si>
    <t>AAAA</t>
  </si>
  <si>
    <t>MMM     DD</t>
  </si>
  <si>
    <t>$</t>
  </si>
  <si>
    <r>
      <t>Mas:</t>
    </r>
    <r>
      <rPr>
        <sz val="10"/>
        <rFont val="Verdana"/>
        <family val="2"/>
      </rPr>
      <t xml:space="preserve"> Cheques girados y entregados a terceros sin cobrçar en el banco</t>
    </r>
  </si>
  <si>
    <t xml:space="preserve">          No estan en el extracto, o pendientes de periodos anteriores.  </t>
  </si>
  <si>
    <r>
      <t xml:space="preserve">Fecha en que se giró </t>
    </r>
    <r>
      <rPr>
        <sz val="8"/>
        <rFont val="Verdana"/>
        <family val="2"/>
      </rPr>
      <t>(según contabilidad)</t>
    </r>
  </si>
  <si>
    <r>
      <t xml:space="preserve">Mas: </t>
    </r>
    <r>
      <rPr>
        <sz val="10"/>
        <rFont val="Verdana"/>
        <family val="2"/>
      </rPr>
      <t xml:space="preserve">Notas crédito bancarias que figuran en los extractos aumentando </t>
    </r>
  </si>
  <si>
    <t>el saldo en extracto pero que todavía sehallan pendientes de registrar en la contabilidad</t>
  </si>
  <si>
    <r>
      <rPr>
        <b/>
        <sz val="8"/>
        <rFont val="Verdana"/>
        <family val="2"/>
      </rPr>
      <t>NOTA</t>
    </r>
    <r>
      <rPr>
        <sz val="8"/>
        <rFont val="Verdana"/>
        <family val="2"/>
      </rPr>
      <t xml:space="preserve"> : TENGA PRESENTE LAS DIFERENCIAS DE NOTAS NO APLICADAS EN LOS LIBROS O APLICADAS EN EXCESO</t>
    </r>
  </si>
  <si>
    <r>
      <rPr>
        <b/>
        <sz val="10"/>
        <rFont val="Verdana"/>
        <family val="2"/>
      </rPr>
      <t xml:space="preserve">Menos: </t>
    </r>
    <r>
      <rPr>
        <sz val="10"/>
        <rFont val="Verdana"/>
        <family val="2"/>
      </rPr>
      <t xml:space="preserve">Notas débito bancarias que figuran en los extractos disminuyendo </t>
    </r>
  </si>
  <si>
    <r>
      <rPr>
        <b/>
        <sz val="8"/>
        <rFont val="Verdana"/>
        <family val="2"/>
      </rPr>
      <t xml:space="preserve">NOTA : </t>
    </r>
    <r>
      <rPr>
        <sz val="8"/>
        <rFont val="Verdana"/>
        <family val="2"/>
      </rPr>
      <t>TENGA PRESENTE LAS DIFERENCIAS DE NOTAS NO APLICADAS EN LOS LIBROS O APLICADAS EN EXCESO</t>
    </r>
  </si>
  <si>
    <t>NIT:</t>
  </si>
  <si>
    <t>Fecha de Corte de la Conciliacion:</t>
  </si>
  <si>
    <t>gerencia@nora.com.co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</si>
</sst>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[$$-409]* #,##0.00_ ;_-[$$-409]* \-#,##0.00\ ;_-[$$-409]* &quot;-&quot;??_ ;_-@_ "/>
    <numFmt numFmtId="166" formatCode="_ &quot;$&quot;\ * #,##0.00_ ;_ &quot;$&quot;\ * \-#,##0.00_ ;_ &quot;$&quot;\ * &quot;-&quot;??_ ;_ @_ "/>
    <numFmt numFmtId="167" formatCode="_ &quot;$&quot;\ * #,##0_ ;_ &quot;$&quot;\ * \-#,##0_ ;_ &quot;$&quot;\ * &quot;-&quot;_ ;_ @_ 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Arial"/>
      <family val="2"/>
    </font>
    <font>
      <b/>
      <sz val="14"/>
      <color theme="8" tint="-0.49998474074526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i/>
      <sz val="10"/>
      <color theme="8" tint="-0.499984740745262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7"/>
      <name val="Verdana"/>
      <family val="2"/>
    </font>
    <font>
      <sz val="8"/>
      <color rgb="FFFF0000"/>
      <name val="Verdana"/>
      <family val="2"/>
    </font>
    <font>
      <b/>
      <sz val="10"/>
      <color theme="8" tint="-0.499984740745262"/>
      <name val="Verdana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E0F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FFF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37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91">
    <xf numFmtId="0" fontId="0" fillId="0" borderId="0" xfId="0"/>
    <xf numFmtId="0" fontId="4" fillId="0" borderId="0" xfId="0" applyFont="1" applyAlignment="1">
      <alignment horizontal="center"/>
    </xf>
    <xf numFmtId="4" fontId="5" fillId="0" borderId="0" xfId="0" applyNumberFormat="1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" fontId="2" fillId="0" borderId="0" xfId="0" applyNumberFormat="1" applyFont="1"/>
    <xf numFmtId="0" fontId="2" fillId="0" borderId="0" xfId="0" applyFont="1"/>
    <xf numFmtId="0" fontId="1" fillId="0" borderId="0" xfId="0" applyFont="1"/>
    <xf numFmtId="4" fontId="2" fillId="0" borderId="7" xfId="0" applyNumberFormat="1" applyFont="1" applyBorder="1"/>
    <xf numFmtId="0" fontId="2" fillId="0" borderId="7" xfId="0" applyFont="1" applyBorder="1"/>
    <xf numFmtId="0" fontId="2" fillId="0" borderId="8" xfId="0" applyFont="1" applyBorder="1"/>
    <xf numFmtId="4" fontId="2" fillId="0" borderId="8" xfId="0" applyNumberFormat="1" applyFont="1" applyBorder="1"/>
    <xf numFmtId="0" fontId="2" fillId="0" borderId="9" xfId="0" applyFont="1" applyBorder="1"/>
    <xf numFmtId="4" fontId="2" fillId="0" borderId="9" xfId="0" applyNumberFormat="1" applyFont="1" applyBorder="1"/>
    <xf numFmtId="0" fontId="1" fillId="0" borderId="9" xfId="0" applyFont="1" applyBorder="1"/>
    <xf numFmtId="165" fontId="4" fillId="0" borderId="0" xfId="0" applyNumberFormat="1" applyFont="1"/>
    <xf numFmtId="0" fontId="5" fillId="2" borderId="1" xfId="0" applyFont="1" applyFill="1" applyBorder="1" applyAlignment="1">
      <alignment horizontal="right"/>
    </xf>
    <xf numFmtId="4" fontId="5" fillId="2" borderId="1" xfId="0" applyNumberFormat="1" applyFont="1" applyFill="1" applyBorder="1"/>
    <xf numFmtId="4" fontId="4" fillId="3" borderId="1" xfId="0" applyNumberFormat="1" applyFont="1" applyFill="1" applyBorder="1"/>
    <xf numFmtId="0" fontId="4" fillId="3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4" fontId="9" fillId="0" borderId="1" xfId="0" applyNumberFormat="1" applyFont="1" applyBorder="1"/>
    <xf numFmtId="0" fontId="9" fillId="0" borderId="1" xfId="0" applyFont="1" applyBorder="1"/>
    <xf numFmtId="0" fontId="4" fillId="4" borderId="1" xfId="0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0" applyFont="1" applyBorder="1"/>
    <xf numFmtId="165" fontId="5" fillId="0" borderId="0" xfId="0" applyNumberFormat="1" applyFont="1"/>
    <xf numFmtId="0" fontId="1" fillId="0" borderId="7" xfId="0" applyFont="1" applyBorder="1"/>
    <xf numFmtId="4" fontId="1" fillId="0" borderId="7" xfId="0" applyNumberFormat="1" applyFont="1" applyBorder="1"/>
    <xf numFmtId="4" fontId="1" fillId="0" borderId="8" xfId="0" applyNumberFormat="1" applyFont="1" applyBorder="1"/>
    <xf numFmtId="4" fontId="1" fillId="0" borderId="9" xfId="0" applyNumberFormat="1" applyFont="1" applyBorder="1"/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13" fillId="5" borderId="1" xfId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 wrapText="1"/>
    </xf>
    <xf numFmtId="0" fontId="12" fillId="5" borderId="0" xfId="1" applyFon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3" fillId="5" borderId="11" xfId="1" applyFill="1" applyBorder="1" applyAlignment="1">
      <alignment vertical="center"/>
    </xf>
    <xf numFmtId="0" fontId="12" fillId="5" borderId="12" xfId="1" applyFont="1" applyFill="1" applyBorder="1" applyAlignment="1">
      <alignment horizontal="right" vertical="center"/>
    </xf>
    <xf numFmtId="0" fontId="12" fillId="5" borderId="3" xfId="1" applyFont="1" applyFill="1" applyBorder="1" applyAlignment="1">
      <alignment vertical="center"/>
    </xf>
    <xf numFmtId="0" fontId="3" fillId="5" borderId="19" xfId="1" applyFill="1" applyBorder="1" applyAlignment="1">
      <alignment vertical="center"/>
    </xf>
    <xf numFmtId="0" fontId="12" fillId="5" borderId="10" xfId="1" applyFont="1" applyFill="1" applyBorder="1" applyAlignment="1">
      <alignment vertical="center"/>
    </xf>
    <xf numFmtId="0" fontId="12" fillId="5" borderId="0" xfId="1" applyFont="1" applyFill="1" applyAlignment="1">
      <alignment vertical="center"/>
    </xf>
    <xf numFmtId="0" fontId="3" fillId="5" borderId="15" xfId="1" applyFill="1" applyBorder="1" applyAlignment="1">
      <alignment vertical="center"/>
    </xf>
    <xf numFmtId="0" fontId="13" fillId="5" borderId="0" xfId="1" applyFont="1" applyFill="1" applyAlignment="1">
      <alignment horizontal="right" vertical="center"/>
    </xf>
    <xf numFmtId="0" fontId="3" fillId="5" borderId="0" xfId="1" applyFill="1" applyAlignment="1">
      <alignment vertical="center"/>
    </xf>
    <xf numFmtId="0" fontId="3" fillId="5" borderId="0" xfId="1" applyFill="1" applyAlignment="1">
      <alignment horizontal="right" vertical="center"/>
    </xf>
    <xf numFmtId="0" fontId="3" fillId="5" borderId="1" xfId="1" applyFill="1" applyBorder="1" applyAlignment="1">
      <alignment horizontal="right" vertical="center"/>
    </xf>
    <xf numFmtId="0" fontId="3" fillId="5" borderId="1" xfId="1" applyFill="1" applyBorder="1" applyAlignment="1">
      <alignment vertical="center"/>
    </xf>
    <xf numFmtId="0" fontId="12" fillId="5" borderId="0" xfId="1" applyFont="1" applyFill="1" applyAlignment="1">
      <alignment horizontal="center" vertical="center"/>
    </xf>
    <xf numFmtId="0" fontId="12" fillId="5" borderId="0" xfId="1" applyFont="1" applyFill="1" applyAlignment="1">
      <alignment horizontal="left" vertical="center"/>
    </xf>
    <xf numFmtId="0" fontId="12" fillId="5" borderId="20" xfId="1" applyFont="1" applyFill="1" applyBorder="1" applyAlignment="1">
      <alignment vertical="center"/>
    </xf>
    <xf numFmtId="0" fontId="12" fillId="5" borderId="5" xfId="1" applyFont="1" applyFill="1" applyBorder="1" applyAlignment="1">
      <alignment vertical="center"/>
    </xf>
    <xf numFmtId="0" fontId="12" fillId="5" borderId="6" xfId="1" applyFont="1" applyFill="1" applyBorder="1" applyAlignment="1">
      <alignment vertical="center"/>
    </xf>
    <xf numFmtId="0" fontId="12" fillId="5" borderId="13" xfId="1" applyFont="1" applyFill="1" applyBorder="1" applyAlignment="1">
      <alignment vertical="center"/>
    </xf>
    <xf numFmtId="0" fontId="12" fillId="5" borderId="4" xfId="1" applyFont="1" applyFill="1" applyBorder="1" applyAlignment="1">
      <alignment vertical="center"/>
    </xf>
    <xf numFmtId="0" fontId="14" fillId="5" borderId="3" xfId="1" applyFont="1" applyFill="1" applyBorder="1" applyAlignment="1">
      <alignment horizontal="right" vertical="center"/>
    </xf>
    <xf numFmtId="164" fontId="13" fillId="5" borderId="1" xfId="1" applyNumberFormat="1" applyFont="1" applyFill="1" applyBorder="1" applyAlignment="1">
      <alignment vertical="center"/>
    </xf>
    <xf numFmtId="0" fontId="13" fillId="5" borderId="0" xfId="1" applyFont="1" applyFill="1" applyAlignment="1">
      <alignment vertical="center"/>
    </xf>
    <xf numFmtId="0" fontId="12" fillId="5" borderId="14" xfId="1" applyFont="1" applyFill="1" applyBorder="1" applyAlignment="1">
      <alignment vertical="center"/>
    </xf>
    <xf numFmtId="0" fontId="12" fillId="5" borderId="7" xfId="1" applyFont="1" applyFill="1" applyBorder="1" applyAlignment="1">
      <alignment horizontal="center" vertical="center"/>
    </xf>
    <xf numFmtId="14" fontId="12" fillId="5" borderId="7" xfId="1" applyNumberFormat="1" applyFont="1" applyFill="1" applyBorder="1" applyAlignment="1">
      <alignment horizontal="center" vertical="center"/>
    </xf>
    <xf numFmtId="166" fontId="12" fillId="5" borderId="7" xfId="216" applyFont="1" applyFill="1" applyBorder="1" applyAlignment="1">
      <alignment horizontal="center" vertical="center"/>
    </xf>
    <xf numFmtId="0" fontId="12" fillId="5" borderId="8" xfId="1" applyFont="1" applyFill="1" applyBorder="1" applyAlignment="1">
      <alignment horizontal="center" vertical="center"/>
    </xf>
    <xf numFmtId="14" fontId="12" fillId="5" borderId="8" xfId="1" applyNumberFormat="1" applyFont="1" applyFill="1" applyBorder="1" applyAlignment="1">
      <alignment horizontal="center" vertical="center"/>
    </xf>
    <xf numFmtId="166" fontId="12" fillId="5" borderId="8" xfId="216" applyFont="1" applyFill="1" applyBorder="1" applyAlignment="1">
      <alignment horizontal="center" vertical="center"/>
    </xf>
    <xf numFmtId="0" fontId="12" fillId="5" borderId="8" xfId="1" applyFont="1" applyFill="1" applyBorder="1" applyAlignment="1">
      <alignment vertical="center"/>
    </xf>
    <xf numFmtId="14" fontId="12" fillId="5" borderId="8" xfId="1" applyNumberFormat="1" applyFont="1" applyFill="1" applyBorder="1" applyAlignment="1">
      <alignment vertical="center"/>
    </xf>
    <xf numFmtId="166" fontId="12" fillId="5" borderId="8" xfId="216" applyFont="1" applyFill="1" applyBorder="1" applyAlignment="1">
      <alignment vertical="center"/>
    </xf>
    <xf numFmtId="0" fontId="12" fillId="5" borderId="9" xfId="1" applyFont="1" applyFill="1" applyBorder="1" applyAlignment="1">
      <alignment vertical="center"/>
    </xf>
    <xf numFmtId="14" fontId="12" fillId="5" borderId="9" xfId="1" applyNumberFormat="1" applyFont="1" applyFill="1" applyBorder="1" applyAlignment="1">
      <alignment vertical="center"/>
    </xf>
    <xf numFmtId="166" fontId="12" fillId="5" borderId="9" xfId="216" applyFont="1" applyFill="1" applyBorder="1" applyAlignment="1">
      <alignment vertical="center"/>
    </xf>
    <xf numFmtId="164" fontId="13" fillId="5" borderId="3" xfId="1" applyNumberFormat="1" applyFont="1" applyFill="1" applyBorder="1" applyAlignment="1">
      <alignment vertical="center"/>
    </xf>
    <xf numFmtId="166" fontId="12" fillId="5" borderId="7" xfId="216" applyFont="1" applyFill="1" applyBorder="1" applyAlignment="1">
      <alignment vertical="center"/>
    </xf>
    <xf numFmtId="0" fontId="17" fillId="5" borderId="14" xfId="1" applyFont="1" applyFill="1" applyBorder="1" applyAlignment="1">
      <alignment horizontal="center" vertical="center" wrapText="1" shrinkToFit="1"/>
    </xf>
    <xf numFmtId="14" fontId="13" fillId="5" borderId="7" xfId="1" applyNumberFormat="1" applyFont="1" applyFill="1" applyBorder="1" applyAlignment="1">
      <alignment horizontal="center" vertical="center"/>
    </xf>
    <xf numFmtId="14" fontId="12" fillId="5" borderId="23" xfId="1" applyNumberFormat="1" applyFont="1" applyFill="1" applyBorder="1" applyAlignment="1">
      <alignment vertical="center"/>
    </xf>
    <xf numFmtId="166" fontId="12" fillId="5" borderId="23" xfId="216" applyFont="1" applyFill="1" applyBorder="1" applyAlignment="1">
      <alignment vertical="center"/>
    </xf>
    <xf numFmtId="164" fontId="12" fillId="5" borderId="21" xfId="1" applyNumberFormat="1" applyFont="1" applyFill="1" applyBorder="1" applyAlignment="1">
      <alignment vertical="center"/>
    </xf>
    <xf numFmtId="0" fontId="12" fillId="5" borderId="11" xfId="1" applyFont="1" applyFill="1" applyBorder="1" applyAlignment="1">
      <alignment vertical="center"/>
    </xf>
    <xf numFmtId="0" fontId="12" fillId="5" borderId="12" xfId="1" applyFont="1" applyFill="1" applyBorder="1" applyAlignment="1">
      <alignment vertical="center"/>
    </xf>
    <xf numFmtId="0" fontId="6" fillId="5" borderId="0" xfId="217" applyFill="1" applyBorder="1" applyAlignment="1">
      <alignment vertical="center"/>
    </xf>
    <xf numFmtId="0" fontId="6" fillId="5" borderId="5" xfId="217" applyFill="1" applyBorder="1" applyAlignment="1">
      <alignment vertical="center"/>
    </xf>
    <xf numFmtId="0" fontId="13" fillId="5" borderId="12" xfId="1" applyFont="1" applyFill="1" applyBorder="1" applyAlignment="1">
      <alignment horizontal="right" vertical="center"/>
    </xf>
    <xf numFmtId="0" fontId="13" fillId="5" borderId="29" xfId="1" applyFont="1" applyFill="1" applyBorder="1" applyAlignment="1">
      <alignment horizontal="center" vertical="center"/>
    </xf>
    <xf numFmtId="0" fontId="13" fillId="5" borderId="30" xfId="1" applyFont="1" applyFill="1" applyBorder="1" applyAlignment="1">
      <alignment horizontal="center" vertical="center"/>
    </xf>
    <xf numFmtId="0" fontId="13" fillId="5" borderId="30" xfId="1" applyFont="1" applyFill="1" applyBorder="1" applyAlignment="1">
      <alignment horizontal="center" vertical="center" wrapText="1"/>
    </xf>
    <xf numFmtId="0" fontId="13" fillId="5" borderId="31" xfId="1" applyFont="1" applyFill="1" applyBorder="1" applyAlignment="1">
      <alignment horizontal="center" vertical="center"/>
    </xf>
    <xf numFmtId="0" fontId="0" fillId="5" borderId="24" xfId="0" applyFill="1" applyBorder="1" applyAlignment="1">
      <alignment vertical="center"/>
    </xf>
    <xf numFmtId="0" fontId="0" fillId="5" borderId="25" xfId="0" applyFill="1" applyBorder="1" applyAlignment="1">
      <alignment vertical="center"/>
    </xf>
    <xf numFmtId="0" fontId="0" fillId="5" borderId="26" xfId="0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3" fillId="5" borderId="13" xfId="1" applyFill="1" applyBorder="1" applyAlignment="1">
      <alignment vertical="center"/>
    </xf>
    <xf numFmtId="0" fontId="12" fillId="5" borderId="27" xfId="1" applyFont="1" applyFill="1" applyBorder="1" applyAlignment="1">
      <alignment vertical="center"/>
    </xf>
    <xf numFmtId="0" fontId="12" fillId="5" borderId="28" xfId="1" applyFont="1" applyFill="1" applyBorder="1" applyAlignment="1">
      <alignment vertical="center"/>
    </xf>
    <xf numFmtId="0" fontId="14" fillId="5" borderId="0" xfId="1" applyFont="1" applyFill="1" applyAlignment="1">
      <alignment horizontal="right" vertical="center"/>
    </xf>
    <xf numFmtId="0" fontId="12" fillId="5" borderId="32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14" fontId="12" fillId="5" borderId="2" xfId="1" applyNumberFormat="1" applyFont="1" applyFill="1" applyBorder="1" applyAlignment="1">
      <alignment horizontal="center" vertical="center"/>
    </xf>
    <xf numFmtId="166" fontId="12" fillId="5" borderId="17" xfId="216" applyFont="1" applyFill="1" applyBorder="1" applyAlignment="1">
      <alignment horizontal="center" vertical="center"/>
    </xf>
    <xf numFmtId="0" fontId="12" fillId="5" borderId="33" xfId="1" applyFont="1" applyFill="1" applyBorder="1" applyAlignment="1">
      <alignment horizontal="center" vertical="center"/>
    </xf>
    <xf numFmtId="0" fontId="12" fillId="5" borderId="1" xfId="1" applyFont="1" applyFill="1" applyBorder="1" applyAlignment="1">
      <alignment horizontal="center" vertical="center"/>
    </xf>
    <xf numFmtId="14" fontId="12" fillId="5" borderId="1" xfId="1" applyNumberFormat="1" applyFont="1" applyFill="1" applyBorder="1" applyAlignment="1">
      <alignment horizontal="center" vertical="center"/>
    </xf>
    <xf numFmtId="166" fontId="12" fillId="5" borderId="34" xfId="216" applyFont="1" applyFill="1" applyBorder="1" applyAlignment="1">
      <alignment horizontal="center" vertical="center"/>
    </xf>
    <xf numFmtId="0" fontId="12" fillId="5" borderId="33" xfId="1" applyFont="1" applyFill="1" applyBorder="1" applyAlignment="1">
      <alignment vertical="center"/>
    </xf>
    <xf numFmtId="0" fontId="12" fillId="5" borderId="1" xfId="1" applyFont="1" applyFill="1" applyBorder="1" applyAlignment="1">
      <alignment vertical="center"/>
    </xf>
    <xf numFmtId="14" fontId="12" fillId="5" borderId="1" xfId="1" applyNumberFormat="1" applyFont="1" applyFill="1" applyBorder="1" applyAlignment="1">
      <alignment vertical="center"/>
    </xf>
    <xf numFmtId="166" fontId="12" fillId="5" borderId="34" xfId="216" applyFont="1" applyFill="1" applyBorder="1" applyAlignment="1">
      <alignment vertical="center"/>
    </xf>
    <xf numFmtId="0" fontId="12" fillId="5" borderId="35" xfId="1" applyFont="1" applyFill="1" applyBorder="1" applyAlignment="1">
      <alignment vertical="center"/>
    </xf>
    <xf numFmtId="0" fontId="12" fillId="5" borderId="36" xfId="1" applyFont="1" applyFill="1" applyBorder="1" applyAlignment="1">
      <alignment vertical="center"/>
    </xf>
    <xf numFmtId="14" fontId="12" fillId="5" borderId="36" xfId="1" applyNumberFormat="1" applyFont="1" applyFill="1" applyBorder="1" applyAlignment="1">
      <alignment vertical="center"/>
    </xf>
    <xf numFmtId="166" fontId="12" fillId="5" borderId="37" xfId="216" applyFont="1" applyFill="1" applyBorder="1" applyAlignment="1">
      <alignment vertical="center"/>
    </xf>
    <xf numFmtId="166" fontId="12" fillId="5" borderId="17" xfId="216" applyFont="1" applyFill="1" applyBorder="1" applyAlignment="1">
      <alignment vertical="center"/>
    </xf>
    <xf numFmtId="0" fontId="12" fillId="5" borderId="41" xfId="1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center" vertical="center"/>
    </xf>
    <xf numFmtId="14" fontId="13" fillId="5" borderId="2" xfId="1" applyNumberFormat="1" applyFont="1" applyFill="1" applyBorder="1" applyAlignment="1">
      <alignment horizontal="center" vertical="center"/>
    </xf>
    <xf numFmtId="14" fontId="13" fillId="5" borderId="1" xfId="1" applyNumberFormat="1" applyFont="1" applyFill="1" applyBorder="1" applyAlignment="1">
      <alignment horizontal="center" vertical="center"/>
    </xf>
    <xf numFmtId="0" fontId="6" fillId="5" borderId="27" xfId="217" applyFill="1" applyBorder="1" applyAlignment="1">
      <alignment vertical="center"/>
    </xf>
    <xf numFmtId="0" fontId="12" fillId="5" borderId="44" xfId="1" applyFont="1" applyFill="1" applyBorder="1" applyAlignment="1">
      <alignment vertical="center"/>
    </xf>
    <xf numFmtId="0" fontId="0" fillId="5" borderId="28" xfId="0" applyFill="1" applyBorder="1" applyAlignment="1">
      <alignment vertical="center"/>
    </xf>
    <xf numFmtId="0" fontId="0" fillId="5" borderId="27" xfId="0" applyFill="1" applyBorder="1" applyAlignment="1">
      <alignment vertical="center"/>
    </xf>
    <xf numFmtId="0" fontId="0" fillId="5" borderId="44" xfId="0" applyFill="1" applyBorder="1" applyAlignment="1">
      <alignment vertical="center"/>
    </xf>
    <xf numFmtId="0" fontId="13" fillId="5" borderId="1" xfId="1" applyFont="1" applyFill="1" applyBorder="1" applyAlignment="1">
      <alignment horizontal="right" vertical="center"/>
    </xf>
    <xf numFmtId="0" fontId="13" fillId="5" borderId="1" xfId="1" applyFont="1" applyFill="1" applyBorder="1" applyAlignment="1">
      <alignment vertical="center"/>
    </xf>
    <xf numFmtId="0" fontId="20" fillId="5" borderId="1" xfId="1" applyFont="1" applyFill="1" applyBorder="1" applyAlignment="1">
      <alignment vertical="center"/>
    </xf>
    <xf numFmtId="0" fontId="10" fillId="0" borderId="4" xfId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2" fillId="5" borderId="10" xfId="1" applyFont="1" applyFill="1" applyBorder="1" applyAlignment="1">
      <alignment horizontal="left" vertical="center"/>
    </xf>
    <xf numFmtId="0" fontId="13" fillId="5" borderId="1" xfId="1" applyFont="1" applyFill="1" applyBorder="1" applyAlignment="1">
      <alignment horizontal="center" vertical="center"/>
    </xf>
    <xf numFmtId="0" fontId="15" fillId="5" borderId="16" xfId="1" applyFont="1" applyFill="1" applyBorder="1" applyAlignment="1">
      <alignment horizontal="left" vertical="center" wrapText="1" shrinkToFit="1"/>
    </xf>
    <xf numFmtId="0" fontId="15" fillId="5" borderId="18" xfId="1" applyFont="1" applyFill="1" applyBorder="1" applyAlignment="1">
      <alignment horizontal="left" vertical="center" wrapText="1" shrinkToFit="1"/>
    </xf>
    <xf numFmtId="0" fontId="15" fillId="5" borderId="17" xfId="1" applyFont="1" applyFill="1" applyBorder="1" applyAlignment="1">
      <alignment horizontal="left" vertical="center" wrapText="1" shrinkToFit="1"/>
    </xf>
    <xf numFmtId="0" fontId="12" fillId="5" borderId="8" xfId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2" fillId="5" borderId="9" xfId="1" applyFont="1" applyFill="1" applyBorder="1" applyAlignment="1">
      <alignment horizontal="center" vertical="center"/>
    </xf>
    <xf numFmtId="0" fontId="0" fillId="5" borderId="12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11" fillId="6" borderId="4" xfId="1" applyFont="1" applyFill="1" applyBorder="1" applyAlignment="1">
      <alignment horizontal="center" vertical="center"/>
    </xf>
    <xf numFmtId="0" fontId="11" fillId="6" borderId="10" xfId="1" applyFont="1" applyFill="1" applyBorder="1" applyAlignment="1">
      <alignment horizontal="center" vertical="center"/>
    </xf>
    <xf numFmtId="0" fontId="11" fillId="6" borderId="3" xfId="1" applyFont="1" applyFill="1" applyBorder="1" applyAlignment="1">
      <alignment horizontal="center" vertical="center"/>
    </xf>
    <xf numFmtId="0" fontId="12" fillId="5" borderId="5" xfId="1" applyFont="1" applyFill="1" applyBorder="1" applyAlignment="1">
      <alignment horizontal="center" vertical="center"/>
    </xf>
    <xf numFmtId="0" fontId="12" fillId="5" borderId="5" xfId="1" applyFont="1" applyFill="1" applyBorder="1" applyAlignment="1">
      <alignment horizontal="left" vertical="center"/>
    </xf>
    <xf numFmtId="0" fontId="12" fillId="5" borderId="22" xfId="1" applyFont="1" applyFill="1" applyBorder="1" applyAlignment="1">
      <alignment horizontal="left" vertical="center"/>
    </xf>
    <xf numFmtId="0" fontId="13" fillId="5" borderId="0" xfId="1" applyFont="1" applyFill="1" applyAlignment="1">
      <alignment horizontal="left" vertical="center"/>
    </xf>
    <xf numFmtId="0" fontId="13" fillId="5" borderId="14" xfId="1" applyFont="1" applyFill="1" applyBorder="1" applyAlignment="1">
      <alignment horizontal="left" vertical="center"/>
    </xf>
    <xf numFmtId="0" fontId="12" fillId="5" borderId="0" xfId="1" applyFont="1" applyFill="1" applyAlignment="1">
      <alignment horizontal="left" vertical="center"/>
    </xf>
    <xf numFmtId="0" fontId="12" fillId="5" borderId="14" xfId="1" applyFont="1" applyFill="1" applyBorder="1" applyAlignment="1">
      <alignment horizontal="left" vertical="center"/>
    </xf>
    <xf numFmtId="0" fontId="12" fillId="5" borderId="23" xfId="1" applyFont="1" applyFill="1" applyBorder="1" applyAlignment="1">
      <alignment horizontal="center" vertical="center"/>
    </xf>
    <xf numFmtId="0" fontId="11" fillId="5" borderId="13" xfId="1" applyFont="1" applyFill="1" applyBorder="1" applyAlignment="1">
      <alignment horizontal="center" vertical="center"/>
    </xf>
    <xf numFmtId="0" fontId="11" fillId="5" borderId="0" xfId="1" applyFont="1" applyFill="1" applyAlignment="1">
      <alignment horizontal="center" vertical="center"/>
    </xf>
    <xf numFmtId="0" fontId="18" fillId="5" borderId="13" xfId="1" applyFont="1" applyFill="1" applyBorder="1" applyAlignment="1">
      <alignment horizontal="center" vertical="center"/>
    </xf>
    <xf numFmtId="0" fontId="18" fillId="5" borderId="0" xfId="1" applyFont="1" applyFill="1" applyAlignment="1">
      <alignment horizontal="center" vertical="center"/>
    </xf>
    <xf numFmtId="167" fontId="19" fillId="5" borderId="46" xfId="216" applyNumberFormat="1" applyFont="1" applyFill="1" applyBorder="1" applyAlignment="1">
      <alignment horizontal="right" vertical="center"/>
    </xf>
    <xf numFmtId="167" fontId="19" fillId="5" borderId="15" xfId="216" applyNumberFormat="1" applyFont="1" applyFill="1" applyBorder="1" applyAlignment="1">
      <alignment horizontal="right" vertical="center"/>
    </xf>
    <xf numFmtId="164" fontId="13" fillId="5" borderId="45" xfId="1" applyNumberFormat="1" applyFont="1" applyFill="1" applyBorder="1" applyAlignment="1">
      <alignment horizontal="center" vertical="center"/>
    </xf>
    <xf numFmtId="164" fontId="13" fillId="5" borderId="17" xfId="1" applyNumberFormat="1" applyFont="1" applyFill="1" applyBorder="1" applyAlignment="1">
      <alignment horizontal="center" vertical="center"/>
    </xf>
    <xf numFmtId="167" fontId="19" fillId="5" borderId="0" xfId="216" applyNumberFormat="1" applyFont="1" applyFill="1" applyBorder="1" applyAlignment="1">
      <alignment horizontal="right" vertical="center"/>
    </xf>
    <xf numFmtId="164" fontId="12" fillId="5" borderId="16" xfId="1" applyNumberFormat="1" applyFont="1" applyFill="1" applyBorder="1" applyAlignment="1">
      <alignment horizontal="center" vertical="center"/>
    </xf>
    <xf numFmtId="164" fontId="12" fillId="5" borderId="17" xfId="1" applyNumberFormat="1" applyFont="1" applyFill="1" applyBorder="1" applyAlignment="1">
      <alignment horizontal="center" vertical="center"/>
    </xf>
    <xf numFmtId="0" fontId="12" fillId="5" borderId="4" xfId="1" applyFont="1" applyFill="1" applyBorder="1" applyAlignment="1">
      <alignment horizontal="center" vertical="center"/>
    </xf>
    <xf numFmtId="0" fontId="12" fillId="5" borderId="10" xfId="1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center" vertical="center"/>
    </xf>
    <xf numFmtId="0" fontId="13" fillId="5" borderId="38" xfId="1" applyFont="1" applyFill="1" applyBorder="1" applyAlignment="1">
      <alignment horizontal="center" vertical="center"/>
    </xf>
    <xf numFmtId="0" fontId="13" fillId="5" borderId="39" xfId="1" applyFont="1" applyFill="1" applyBorder="1" applyAlignment="1">
      <alignment horizontal="center" vertical="center"/>
    </xf>
    <xf numFmtId="0" fontId="15" fillId="5" borderId="16" xfId="1" applyFont="1" applyFill="1" applyBorder="1" applyAlignment="1">
      <alignment horizontal="center" vertical="center" wrapText="1" shrinkToFit="1"/>
    </xf>
    <xf numFmtId="0" fontId="15" fillId="5" borderId="18" xfId="1" applyFont="1" applyFill="1" applyBorder="1" applyAlignment="1">
      <alignment horizontal="center" vertical="center" wrapText="1" shrinkToFit="1"/>
    </xf>
    <xf numFmtId="0" fontId="15" fillId="5" borderId="17" xfId="1" applyFont="1" applyFill="1" applyBorder="1" applyAlignment="1">
      <alignment horizontal="center" vertical="center" wrapText="1" shrinkToFit="1"/>
    </xf>
    <xf numFmtId="0" fontId="12" fillId="5" borderId="40" xfId="1" applyFont="1" applyFill="1" applyBorder="1" applyAlignment="1">
      <alignment horizontal="center" vertical="center"/>
    </xf>
    <xf numFmtId="0" fontId="12" fillId="5" borderId="6" xfId="1" applyFont="1" applyFill="1" applyBorder="1" applyAlignment="1">
      <alignment horizontal="center" vertical="center"/>
    </xf>
    <xf numFmtId="0" fontId="12" fillId="5" borderId="41" xfId="1" applyFont="1" applyFill="1" applyBorder="1" applyAlignment="1">
      <alignment horizontal="center" vertical="center"/>
    </xf>
    <xf numFmtId="0" fontId="12" fillId="5" borderId="42" xfId="1" applyFont="1" applyFill="1" applyBorder="1" applyAlignment="1">
      <alignment horizontal="center" vertical="center"/>
    </xf>
    <xf numFmtId="0" fontId="12" fillId="5" borderId="43" xfId="1" applyFont="1" applyFill="1" applyBorder="1" applyAlignment="1">
      <alignment horizontal="center" vertical="center"/>
    </xf>
    <xf numFmtId="0" fontId="13" fillId="5" borderId="40" xfId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center" vertical="center"/>
    </xf>
    <xf numFmtId="0" fontId="13" fillId="5" borderId="41" xfId="1" applyFont="1" applyFill="1" applyBorder="1" applyAlignment="1">
      <alignment horizontal="center" vertical="center"/>
    </xf>
    <xf numFmtId="0" fontId="13" fillId="5" borderId="3" xfId="1" applyFont="1" applyFill="1" applyBorder="1" applyAlignment="1">
      <alignment horizontal="center" vertical="center"/>
    </xf>
    <xf numFmtId="164" fontId="13" fillId="5" borderId="16" xfId="1" applyNumberFormat="1" applyFont="1" applyFill="1" applyBorder="1" applyAlignment="1">
      <alignment horizontal="center" vertical="center"/>
    </xf>
  </cellXfs>
  <cellStyles count="374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7" builtinId="8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8" builtinId="9" hidden="1"/>
    <cellStyle name="Hipervínculo visitado" xfId="219" builtinId="9" hidden="1"/>
    <cellStyle name="Hipervínculo visitado" xfId="220" builtinId="9" hidden="1"/>
    <cellStyle name="Hipervínculo visitado" xfId="221" builtinId="9" hidden="1"/>
    <cellStyle name="Hipervínculo visitado" xfId="222" builtinId="9" hidden="1"/>
    <cellStyle name="Hipervínculo visitado" xfId="223" builtinId="9" hidden="1"/>
    <cellStyle name="Hipervínculo visitado" xfId="224" builtinId="9" hidden="1"/>
    <cellStyle name="Hipervínculo visitado" xfId="225" builtinId="9" hidden="1"/>
    <cellStyle name="Hipervínculo visitado" xfId="226" builtinId="9" hidden="1"/>
    <cellStyle name="Hipervínculo visitado" xfId="227" builtinId="9" hidden="1"/>
    <cellStyle name="Hipervínculo visitado" xfId="228" builtinId="9" hidden="1"/>
    <cellStyle name="Hipervínculo visitado" xfId="229" builtinId="9" hidden="1"/>
    <cellStyle name="Hipervínculo visitado" xfId="230" builtinId="9" hidden="1"/>
    <cellStyle name="Hipervínculo visitado" xfId="231" builtinId="9" hidden="1"/>
    <cellStyle name="Hipervínculo visitado" xfId="232" builtinId="9" hidden="1"/>
    <cellStyle name="Hipervínculo visitado" xfId="233" builtinId="9" hidden="1"/>
    <cellStyle name="Hipervínculo visitado" xfId="234" builtinId="9" hidden="1"/>
    <cellStyle name="Hipervínculo visitado" xfId="235" builtinId="9" hidden="1"/>
    <cellStyle name="Hipervínculo visitado" xfId="236" builtinId="9" hidden="1"/>
    <cellStyle name="Hipervínculo visitado" xfId="237" builtinId="9" hidden="1"/>
    <cellStyle name="Hipervínculo visitado" xfId="238" builtinId="9" hidden="1"/>
    <cellStyle name="Hipervínculo visitado" xfId="239" builtinId="9" hidden="1"/>
    <cellStyle name="Hipervínculo visitado" xfId="240" builtinId="9" hidden="1"/>
    <cellStyle name="Hipervínculo visitado" xfId="241" builtinId="9" hidden="1"/>
    <cellStyle name="Hipervínculo visitado" xfId="242" builtinId="9" hidden="1"/>
    <cellStyle name="Hipervínculo visitado" xfId="243" builtinId="9" hidden="1"/>
    <cellStyle name="Hipervínculo visitado" xfId="244" builtinId="9" hidden="1"/>
    <cellStyle name="Hipervínculo visitado" xfId="245" builtinId="9" hidden="1"/>
    <cellStyle name="Hipervínculo visitado" xfId="246" builtinId="9" hidden="1"/>
    <cellStyle name="Hipervínculo visitado" xfId="247" builtinId="9" hidden="1"/>
    <cellStyle name="Hipervínculo visitado" xfId="248" builtinId="9" hidden="1"/>
    <cellStyle name="Hipervínculo visitado" xfId="249" builtinId="9" hidden="1"/>
    <cellStyle name="Hipervínculo visitado" xfId="250" builtinId="9" hidden="1"/>
    <cellStyle name="Hipervínculo visitado" xfId="251" builtinId="9" hidden="1"/>
    <cellStyle name="Hipervínculo visitado" xfId="252" builtinId="9" hidden="1"/>
    <cellStyle name="Hipervínculo visitado" xfId="253" builtinId="9" hidden="1"/>
    <cellStyle name="Hipervínculo visitado" xfId="254" builtinId="9" hidden="1"/>
    <cellStyle name="Hipervínculo visitado" xfId="255" builtinId="9" hidden="1"/>
    <cellStyle name="Hipervínculo visitado" xfId="256" builtinId="9" hidden="1"/>
    <cellStyle name="Hipervínculo visitado" xfId="257" builtinId="9" hidden="1"/>
    <cellStyle name="Hipervínculo visitado" xfId="258" builtinId="9" hidden="1"/>
    <cellStyle name="Hipervínculo visitado" xfId="259" builtinId="9" hidden="1"/>
    <cellStyle name="Hipervínculo visitado" xfId="260" builtinId="9" hidden="1"/>
    <cellStyle name="Hipervínculo visitado" xfId="261" builtinId="9" hidden="1"/>
    <cellStyle name="Hipervínculo visitado" xfId="262" builtinId="9" hidden="1"/>
    <cellStyle name="Hipervínculo visitado" xfId="263" builtinId="9" hidden="1"/>
    <cellStyle name="Hipervínculo visitado" xfId="264" builtinId="9" hidden="1"/>
    <cellStyle name="Hipervínculo visitado" xfId="265" builtinId="9" hidden="1"/>
    <cellStyle name="Hipervínculo visitado" xfId="266" builtinId="9" hidden="1"/>
    <cellStyle name="Hipervínculo visitado" xfId="267" builtinId="9" hidden="1"/>
    <cellStyle name="Hipervínculo visitado" xfId="268" builtinId="9" hidden="1"/>
    <cellStyle name="Hipervínculo visitado" xfId="269" builtinId="9" hidden="1"/>
    <cellStyle name="Hipervínculo visitado" xfId="270" builtinId="9" hidden="1"/>
    <cellStyle name="Hipervínculo visitado" xfId="271" builtinId="9" hidden="1"/>
    <cellStyle name="Hipervínculo visitado" xfId="272" builtinId="9" hidden="1"/>
    <cellStyle name="Hipervínculo visitado" xfId="273" builtinId="9" hidden="1"/>
    <cellStyle name="Hipervínculo visitado" xfId="274" builtinId="9" hidden="1"/>
    <cellStyle name="Hipervínculo visitado" xfId="275" builtinId="9" hidden="1"/>
    <cellStyle name="Hipervínculo visitado" xfId="276" builtinId="9" hidden="1"/>
    <cellStyle name="Hipervínculo visitado" xfId="277" builtinId="9" hidden="1"/>
    <cellStyle name="Hipervínculo visitado" xfId="278" builtinId="9" hidden="1"/>
    <cellStyle name="Hipervínculo visitado" xfId="279" builtinId="9" hidden="1"/>
    <cellStyle name="Hipervínculo visitado" xfId="280" builtinId="9" hidden="1"/>
    <cellStyle name="Hipervínculo visitado" xfId="281" builtinId="9" hidden="1"/>
    <cellStyle name="Hipervínculo visitado" xfId="282" builtinId="9" hidden="1"/>
    <cellStyle name="Hipervínculo visitado" xfId="283" builtinId="9" hidden="1"/>
    <cellStyle name="Hipervínculo visitado" xfId="284" builtinId="9" hidden="1"/>
    <cellStyle name="Hipervínculo visitado" xfId="285" builtinId="9" hidden="1"/>
    <cellStyle name="Hipervínculo visitado" xfId="286" builtinId="9" hidden="1"/>
    <cellStyle name="Hipervínculo visitado" xfId="287" builtinId="9" hidden="1"/>
    <cellStyle name="Hipervínculo visitado" xfId="288" builtinId="9" hidden="1"/>
    <cellStyle name="Hipervínculo visitado" xfId="289" builtinId="9" hidden="1"/>
    <cellStyle name="Hipervínculo visitado" xfId="290" builtinId="9" hidden="1"/>
    <cellStyle name="Hipervínculo visitado" xfId="291" builtinId="9" hidden="1"/>
    <cellStyle name="Hipervínculo visitado" xfId="292" builtinId="9" hidden="1"/>
    <cellStyle name="Hipervínculo visitado" xfId="293" builtinId="9" hidden="1"/>
    <cellStyle name="Hipervínculo visitado" xfId="294" builtinId="9" hidden="1"/>
    <cellStyle name="Hipervínculo visitado" xfId="295" builtinId="9" hidden="1"/>
    <cellStyle name="Hipervínculo visitado" xfId="296" builtinId="9" hidden="1"/>
    <cellStyle name="Hipervínculo visitado" xfId="297" builtinId="9" hidden="1"/>
    <cellStyle name="Hipervínculo visitado" xfId="298" builtinId="9" hidden="1"/>
    <cellStyle name="Hipervínculo visitado" xfId="299" builtinId="9" hidden="1"/>
    <cellStyle name="Hipervínculo visitado" xfId="300" builtinId="9" hidden="1"/>
    <cellStyle name="Hipervínculo visitado" xfId="301" builtinId="9" hidden="1"/>
    <cellStyle name="Hipervínculo visitado" xfId="302" builtinId="9" hidden="1"/>
    <cellStyle name="Hipervínculo visitado" xfId="303" builtinId="9" hidden="1"/>
    <cellStyle name="Hipervínculo visitado" xfId="304" builtinId="9" hidden="1"/>
    <cellStyle name="Hipervínculo visitado" xfId="305" builtinId="9" hidden="1"/>
    <cellStyle name="Hipervínculo visitado" xfId="306" builtinId="9" hidden="1"/>
    <cellStyle name="Hipervínculo visitado" xfId="307" builtinId="9" hidden="1"/>
    <cellStyle name="Hipervínculo visitado" xfId="308" builtinId="9" hidden="1"/>
    <cellStyle name="Hipervínculo visitado" xfId="309" builtinId="9" hidden="1"/>
    <cellStyle name="Hipervínculo visitado" xfId="310" builtinId="9" hidden="1"/>
    <cellStyle name="Hipervínculo visitado" xfId="311" builtinId="9" hidden="1"/>
    <cellStyle name="Hipervínculo visitado" xfId="312" builtinId="9" hidden="1"/>
    <cellStyle name="Hipervínculo visitado" xfId="313" builtinId="9" hidden="1"/>
    <cellStyle name="Hipervínculo visitado" xfId="314" builtinId="9" hidden="1"/>
    <cellStyle name="Hipervínculo visitado" xfId="315" builtinId="9" hidden="1"/>
    <cellStyle name="Hipervínculo visitado" xfId="316" builtinId="9" hidden="1"/>
    <cellStyle name="Hipervínculo visitado" xfId="317" builtinId="9" hidden="1"/>
    <cellStyle name="Hipervínculo visitado" xfId="318" builtinId="9" hidden="1"/>
    <cellStyle name="Hipervínculo visitado" xfId="319" builtinId="9" hidden="1"/>
    <cellStyle name="Hipervínculo visitado" xfId="320" builtinId="9" hidden="1"/>
    <cellStyle name="Hipervínculo visitado" xfId="321" builtinId="9" hidden="1"/>
    <cellStyle name="Hipervínculo visitado" xfId="322" builtinId="9" hidden="1"/>
    <cellStyle name="Hipervínculo visitado" xfId="323" builtinId="9" hidden="1"/>
    <cellStyle name="Hipervínculo visitado" xfId="324" builtinId="9" hidden="1"/>
    <cellStyle name="Hipervínculo visitado" xfId="325" builtinId="9" hidden="1"/>
    <cellStyle name="Hipervínculo visitado" xfId="326" builtinId="9" hidden="1"/>
    <cellStyle name="Hipervínculo visitado" xfId="327" builtinId="9" hidden="1"/>
    <cellStyle name="Hipervínculo visitado" xfId="328" builtinId="9" hidden="1"/>
    <cellStyle name="Hipervínculo visitado" xfId="329" builtinId="9" hidden="1"/>
    <cellStyle name="Hipervínculo visitado" xfId="330" builtinId="9" hidden="1"/>
    <cellStyle name="Hipervínculo visitado" xfId="331" builtinId="9" hidden="1"/>
    <cellStyle name="Hipervínculo visitado" xfId="332" builtinId="9" hidden="1"/>
    <cellStyle name="Hipervínculo visitado" xfId="333" builtinId="9" hidden="1"/>
    <cellStyle name="Hipervínculo visitado" xfId="334" builtinId="9" hidden="1"/>
    <cellStyle name="Hipervínculo visitado" xfId="335" builtinId="9" hidden="1"/>
    <cellStyle name="Hipervínculo visitado" xfId="336" builtinId="9" hidden="1"/>
    <cellStyle name="Hipervínculo visitado" xfId="337" builtinId="9" hidden="1"/>
    <cellStyle name="Hipervínculo visitado" xfId="338" builtinId="9" hidden="1"/>
    <cellStyle name="Hipervínculo visitado" xfId="339" builtinId="9" hidden="1"/>
    <cellStyle name="Hipervínculo visitado" xfId="340" builtinId="9" hidden="1"/>
    <cellStyle name="Hipervínculo visitado" xfId="341" builtinId="9" hidden="1"/>
    <cellStyle name="Hipervínculo visitado" xfId="342" builtinId="9" hidden="1"/>
    <cellStyle name="Hipervínculo visitado" xfId="343" builtinId="9" hidden="1"/>
    <cellStyle name="Hipervínculo visitado" xfId="344" builtinId="9" hidden="1"/>
    <cellStyle name="Hipervínculo visitado" xfId="345" builtinId="9" hidden="1"/>
    <cellStyle name="Hipervínculo visitado" xfId="346" builtinId="9" hidden="1"/>
    <cellStyle name="Hipervínculo visitado" xfId="347" builtinId="9" hidden="1"/>
    <cellStyle name="Hipervínculo visitado" xfId="348" builtinId="9" hidden="1"/>
    <cellStyle name="Hipervínculo visitado" xfId="349" builtinId="9" hidden="1"/>
    <cellStyle name="Hipervínculo visitado" xfId="350" builtinId="9" hidden="1"/>
    <cellStyle name="Hipervínculo visitado" xfId="351" builtinId="9" hidden="1"/>
    <cellStyle name="Hipervínculo visitado" xfId="352" builtinId="9" hidden="1"/>
    <cellStyle name="Hipervínculo visitado" xfId="353" builtinId="9" hidden="1"/>
    <cellStyle name="Hipervínculo visitado" xfId="354" builtinId="9" hidden="1"/>
    <cellStyle name="Hipervínculo visitado" xfId="355" builtinId="9" hidden="1"/>
    <cellStyle name="Hipervínculo visitado" xfId="356" builtinId="9" hidden="1"/>
    <cellStyle name="Hipervínculo visitado" xfId="357" builtinId="9" hidden="1"/>
    <cellStyle name="Hipervínculo visitado" xfId="358" builtinId="9" hidden="1"/>
    <cellStyle name="Hipervínculo visitado" xfId="359" builtinId="9" hidden="1"/>
    <cellStyle name="Hipervínculo visitado" xfId="360" builtinId="9" hidden="1"/>
    <cellStyle name="Hipervínculo visitado" xfId="361" builtinId="9" hidden="1"/>
    <cellStyle name="Hipervínculo visitado" xfId="362" builtinId="9" hidden="1"/>
    <cellStyle name="Hipervínculo visitado" xfId="363" builtinId="9" hidden="1"/>
    <cellStyle name="Hipervínculo visitado" xfId="364" builtinId="9" hidden="1"/>
    <cellStyle name="Hipervínculo visitado" xfId="365" builtinId="9" hidden="1"/>
    <cellStyle name="Hipervínculo visitado" xfId="366" builtinId="9" hidden="1"/>
    <cellStyle name="Hipervínculo visitado" xfId="367" builtinId="9" hidden="1"/>
    <cellStyle name="Hipervínculo visitado" xfId="368" builtinId="9" hidden="1"/>
    <cellStyle name="Hipervínculo visitado" xfId="369" builtinId="9" hidden="1"/>
    <cellStyle name="Hipervínculo visitado" xfId="370" builtinId="9" hidden="1"/>
    <cellStyle name="Hipervínculo visitado" xfId="371" builtinId="9" hidden="1"/>
    <cellStyle name="Hipervínculo visitado" xfId="372" builtinId="9" hidden="1"/>
    <cellStyle name="Hipervínculo visitado" xfId="373" builtinId="9" hidden="1"/>
    <cellStyle name="Moneda 2" xfId="216" xr:uid="{00000000-0005-0000-0000-000073010000}"/>
    <cellStyle name="Normal" xfId="0" builtinId="0"/>
    <cellStyle name="Normal 2" xfId="1" xr:uid="{00000000-0005-0000-0000-00007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ora.com.co/" TargetMode="External"/><Relationship Id="rId1" Type="http://schemas.openxmlformats.org/officeDocument/2006/relationships/hyperlink" Target="mailto:norasoftwarecloud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nora.com.co/" TargetMode="External"/><Relationship Id="rId1" Type="http://schemas.openxmlformats.org/officeDocument/2006/relationships/hyperlink" Target="mailto:gerencia@nora.com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zoomScale="140" zoomScaleNormal="140" zoomScalePageLayoutView="140" workbookViewId="0">
      <selection activeCell="C34" sqref="C34"/>
    </sheetView>
  </sheetViews>
  <sheetFormatPr baseColWidth="10" defaultRowHeight="15" x14ac:dyDescent="0.2"/>
  <cols>
    <col min="1" max="1" width="6" customWidth="1"/>
    <col min="2" max="2" width="35.1640625" bestFit="1" customWidth="1"/>
    <col min="3" max="3" width="16.1640625" bestFit="1" customWidth="1"/>
    <col min="4" max="4" width="17.1640625" bestFit="1" customWidth="1"/>
    <col min="5" max="5" width="16.1640625" customWidth="1"/>
  </cols>
  <sheetData>
    <row r="1" spans="1:5" ht="18" x14ac:dyDescent="0.2">
      <c r="B1" s="138" t="s">
        <v>25</v>
      </c>
      <c r="C1" s="139"/>
      <c r="D1" s="140"/>
    </row>
    <row r="2" spans="1:5" ht="19" x14ac:dyDescent="0.25">
      <c r="A2" s="7"/>
      <c r="B2" s="30" t="s">
        <v>4</v>
      </c>
      <c r="C2" s="31" t="s">
        <v>11</v>
      </c>
      <c r="D2" s="30" t="s">
        <v>12</v>
      </c>
    </row>
    <row r="3" spans="1:5" ht="16" x14ac:dyDescent="0.2">
      <c r="A3" s="29">
        <v>1</v>
      </c>
      <c r="B3" s="25" t="s">
        <v>5</v>
      </c>
      <c r="C3" s="26">
        <f>SUM(C4:C6)</f>
        <v>2800000</v>
      </c>
      <c r="D3" s="26">
        <f>SUM(D4:D6)</f>
        <v>22400000</v>
      </c>
      <c r="E3" s="44" t="s">
        <v>47</v>
      </c>
    </row>
    <row r="4" spans="1:5" ht="16" x14ac:dyDescent="0.2">
      <c r="A4" s="32">
        <v>11</v>
      </c>
      <c r="B4" s="37" t="s">
        <v>21</v>
      </c>
      <c r="C4" s="38">
        <v>2800000</v>
      </c>
      <c r="D4" s="38">
        <f>C4*E4</f>
        <v>22400000</v>
      </c>
      <c r="E4" s="43">
        <v>8</v>
      </c>
    </row>
    <row r="5" spans="1:5" ht="16" x14ac:dyDescent="0.2">
      <c r="A5" s="33">
        <v>12</v>
      </c>
      <c r="B5" s="35" t="s">
        <v>13</v>
      </c>
      <c r="C5" s="39"/>
      <c r="D5" s="39"/>
    </row>
    <row r="6" spans="1:5" ht="16" x14ac:dyDescent="0.2">
      <c r="A6" s="34">
        <v>13</v>
      </c>
      <c r="B6" s="14" t="s">
        <v>6</v>
      </c>
      <c r="C6" s="40"/>
      <c r="D6" s="40"/>
    </row>
    <row r="7" spans="1:5" ht="16" x14ac:dyDescent="0.2">
      <c r="A7" s="7"/>
      <c r="B7" s="7"/>
      <c r="C7" s="41"/>
      <c r="D7" s="42"/>
      <c r="E7" s="44" t="s">
        <v>47</v>
      </c>
    </row>
    <row r="8" spans="1:5" ht="16" x14ac:dyDescent="0.2">
      <c r="A8" s="27">
        <v>2</v>
      </c>
      <c r="B8" s="23" t="s">
        <v>7</v>
      </c>
      <c r="C8" s="24" t="e">
        <f>C9+C14</f>
        <v>#REF!</v>
      </c>
      <c r="D8" s="24" t="e">
        <f>D9+D14</f>
        <v>#REF!</v>
      </c>
      <c r="E8" s="43">
        <v>8</v>
      </c>
    </row>
    <row r="9" spans="1:5" ht="16" x14ac:dyDescent="0.2">
      <c r="A9" s="28">
        <v>21</v>
      </c>
      <c r="B9" s="20" t="s">
        <v>0</v>
      </c>
      <c r="C9" s="21" t="e">
        <f>SUM(C10:C13)</f>
        <v>#REF!</v>
      </c>
      <c r="D9" s="21" t="e">
        <f>SUM(D10:D13)</f>
        <v>#REF!</v>
      </c>
    </row>
    <row r="10" spans="1:5" ht="16" x14ac:dyDescent="0.2">
      <c r="A10" s="32">
        <v>211</v>
      </c>
      <c r="B10" s="9" t="s">
        <v>8</v>
      </c>
      <c r="C10" s="8" t="e">
        <f>#REF!</f>
        <v>#REF!</v>
      </c>
      <c r="D10" s="8" t="e">
        <f>C10*E8</f>
        <v>#REF!</v>
      </c>
    </row>
    <row r="11" spans="1:5" ht="16" x14ac:dyDescent="0.2">
      <c r="A11" s="33">
        <v>212</v>
      </c>
      <c r="B11" s="10" t="s">
        <v>1</v>
      </c>
      <c r="C11" s="11" t="e">
        <f>#REF!</f>
        <v>#REF!</v>
      </c>
      <c r="D11" s="11" t="e">
        <f>C11*E8</f>
        <v>#REF!</v>
      </c>
    </row>
    <row r="12" spans="1:5" ht="16" x14ac:dyDescent="0.2">
      <c r="A12" s="33">
        <v>213</v>
      </c>
      <c r="B12" s="10" t="s">
        <v>3</v>
      </c>
      <c r="C12" s="11" t="e">
        <f>#REF!</f>
        <v>#REF!</v>
      </c>
      <c r="D12" s="11" t="e">
        <f>C12*E8</f>
        <v>#REF!</v>
      </c>
    </row>
    <row r="13" spans="1:5" ht="16" x14ac:dyDescent="0.2">
      <c r="A13" s="34">
        <v>214</v>
      </c>
      <c r="B13" s="12" t="s">
        <v>2</v>
      </c>
      <c r="C13" s="13" t="e">
        <f>#REF!</f>
        <v>#REF!</v>
      </c>
      <c r="D13" s="13" t="e">
        <f>C13*E8</f>
        <v>#REF!</v>
      </c>
    </row>
    <row r="14" spans="1:5" ht="16" x14ac:dyDescent="0.2">
      <c r="A14" s="28">
        <v>22</v>
      </c>
      <c r="B14" s="22" t="s">
        <v>9</v>
      </c>
      <c r="C14" s="21">
        <f>SUM(C15:C20)</f>
        <v>1000000</v>
      </c>
      <c r="D14" s="21">
        <f>SUM(D15:D20)</f>
        <v>8000000</v>
      </c>
    </row>
    <row r="15" spans="1:5" ht="16" x14ac:dyDescent="0.2">
      <c r="A15" s="32">
        <v>221</v>
      </c>
      <c r="B15" s="9" t="s">
        <v>16</v>
      </c>
      <c r="C15" s="8">
        <v>100000</v>
      </c>
      <c r="D15" s="8">
        <f>C15*E8</f>
        <v>800000</v>
      </c>
    </row>
    <row r="16" spans="1:5" ht="16" x14ac:dyDescent="0.2">
      <c r="A16" s="33">
        <v>222</v>
      </c>
      <c r="B16" s="10" t="s">
        <v>15</v>
      </c>
      <c r="C16" s="11">
        <v>100000</v>
      </c>
      <c r="D16" s="11">
        <f>C16*E8</f>
        <v>800000</v>
      </c>
    </row>
    <row r="17" spans="1:4" ht="16" x14ac:dyDescent="0.2">
      <c r="A17" s="33">
        <v>223</v>
      </c>
      <c r="B17" s="35" t="s">
        <v>23</v>
      </c>
      <c r="C17" s="11">
        <v>300000</v>
      </c>
      <c r="D17" s="11">
        <f>C17*E8</f>
        <v>2400000</v>
      </c>
    </row>
    <row r="18" spans="1:4" ht="16" x14ac:dyDescent="0.2">
      <c r="A18" s="33">
        <v>224</v>
      </c>
      <c r="B18" s="35" t="s">
        <v>24</v>
      </c>
      <c r="C18" s="11">
        <v>300000</v>
      </c>
      <c r="D18" s="11">
        <f>C18*E8</f>
        <v>2400000</v>
      </c>
    </row>
    <row r="19" spans="1:4" ht="16" x14ac:dyDescent="0.2">
      <c r="A19" s="33">
        <v>225</v>
      </c>
      <c r="B19" s="10" t="s">
        <v>10</v>
      </c>
      <c r="C19" s="11">
        <v>100000</v>
      </c>
      <c r="D19" s="11">
        <f>C19*E8</f>
        <v>800000</v>
      </c>
    </row>
    <row r="20" spans="1:4" ht="16" x14ac:dyDescent="0.2">
      <c r="A20" s="34">
        <v>229</v>
      </c>
      <c r="B20" s="14" t="s">
        <v>6</v>
      </c>
      <c r="C20" s="13">
        <v>100000</v>
      </c>
      <c r="D20" s="13">
        <f>C20*E8</f>
        <v>800000</v>
      </c>
    </row>
    <row r="21" spans="1:4" ht="16" x14ac:dyDescent="0.2">
      <c r="A21" s="7"/>
      <c r="B21" s="6"/>
      <c r="C21" s="5"/>
      <c r="D21" s="6"/>
    </row>
    <row r="22" spans="1:4" ht="16" x14ac:dyDescent="0.2">
      <c r="A22" s="19">
        <v>3</v>
      </c>
      <c r="B22" s="19" t="s">
        <v>17</v>
      </c>
      <c r="C22" s="18">
        <f>SUM(C23:C26)</f>
        <v>11200000</v>
      </c>
      <c r="D22" s="18">
        <f>SUM(D23:D26)</f>
        <v>11200000</v>
      </c>
    </row>
    <row r="23" spans="1:4" ht="16" x14ac:dyDescent="0.2">
      <c r="A23" s="32">
        <v>31</v>
      </c>
      <c r="B23" s="9" t="s">
        <v>14</v>
      </c>
      <c r="C23" s="8">
        <v>4000000</v>
      </c>
      <c r="D23" s="8">
        <v>4000000</v>
      </c>
    </row>
    <row r="24" spans="1:4" ht="16" x14ac:dyDescent="0.2">
      <c r="A24" s="33">
        <v>32</v>
      </c>
      <c r="B24" s="10" t="s">
        <v>19</v>
      </c>
      <c r="C24" s="11">
        <v>2000000</v>
      </c>
      <c r="D24" s="11">
        <v>2000000</v>
      </c>
    </row>
    <row r="25" spans="1:4" ht="16" x14ac:dyDescent="0.2">
      <c r="A25" s="33">
        <v>33</v>
      </c>
      <c r="B25" s="10" t="s">
        <v>18</v>
      </c>
      <c r="C25" s="11">
        <v>4000000</v>
      </c>
      <c r="D25" s="11">
        <v>4000000</v>
      </c>
    </row>
    <row r="26" spans="1:4" ht="16" x14ac:dyDescent="0.2">
      <c r="A26" s="34">
        <v>34</v>
      </c>
      <c r="B26" s="12" t="s">
        <v>16</v>
      </c>
      <c r="C26" s="13">
        <v>1200000</v>
      </c>
      <c r="D26" s="13">
        <v>1200000</v>
      </c>
    </row>
    <row r="27" spans="1:4" ht="16" x14ac:dyDescent="0.2">
      <c r="A27" s="7"/>
      <c r="B27" s="6"/>
      <c r="C27" s="5"/>
      <c r="D27" s="5"/>
    </row>
    <row r="28" spans="1:4" ht="19" x14ac:dyDescent="0.25">
      <c r="A28" s="7"/>
      <c r="B28" s="16" t="s">
        <v>20</v>
      </c>
      <c r="C28" s="17" t="e">
        <f>C8+C22</f>
        <v>#REF!</v>
      </c>
      <c r="D28" s="17" t="e">
        <f>D8+D22</f>
        <v>#REF!</v>
      </c>
    </row>
    <row r="29" spans="1:4" ht="16" x14ac:dyDescent="0.2">
      <c r="A29" s="7"/>
      <c r="B29" s="4"/>
      <c r="C29" s="15"/>
      <c r="D29" s="6"/>
    </row>
    <row r="30" spans="1:4" ht="16" x14ac:dyDescent="0.2">
      <c r="A30" s="7"/>
      <c r="C30" s="1"/>
    </row>
    <row r="31" spans="1:4" ht="19" x14ac:dyDescent="0.25">
      <c r="A31" s="7"/>
      <c r="B31" s="3" t="s">
        <v>27</v>
      </c>
      <c r="C31" s="36" t="e">
        <f>C8</f>
        <v>#REF!</v>
      </c>
    </row>
    <row r="32" spans="1:4" ht="19" x14ac:dyDescent="0.25">
      <c r="A32" s="7"/>
      <c r="B32" s="3" t="s">
        <v>26</v>
      </c>
      <c r="C32" s="36">
        <v>60000</v>
      </c>
    </row>
    <row r="33" spans="2:3" ht="19" x14ac:dyDescent="0.25">
      <c r="B33" s="3" t="s">
        <v>22</v>
      </c>
      <c r="C33" s="2" t="e">
        <f>C31/C32</f>
        <v>#REF!</v>
      </c>
    </row>
  </sheetData>
  <mergeCells count="1">
    <mergeCell ref="B1:D1"/>
  </mergeCells>
  <phoneticPr fontId="8" type="noConversion"/>
  <pageMargins left="0.39000000000000007" right="0.39000000000000007" top="0.39000000000000007" bottom="0.39000000000000007" header="0.30000000000000004" footer="0.30000000000000004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8"/>
  <sheetViews>
    <sheetView topLeftCell="B1" zoomScale="150" zoomScaleNormal="150" zoomScalePageLayoutView="150" workbookViewId="0">
      <selection activeCell="B18" sqref="B18"/>
    </sheetView>
  </sheetViews>
  <sheetFormatPr baseColWidth="10" defaultColWidth="11.5" defaultRowHeight="15" x14ac:dyDescent="0.2"/>
  <cols>
    <col min="1" max="1" width="2.5" style="48" customWidth="1"/>
    <col min="2" max="2" width="26.1640625" style="48" customWidth="1"/>
    <col min="3" max="3" width="12.33203125" style="48" customWidth="1"/>
    <col min="4" max="4" width="15.83203125" style="48" customWidth="1"/>
    <col min="5" max="5" width="17.33203125" style="48" customWidth="1"/>
    <col min="6" max="6" width="17.5" style="48" customWidth="1"/>
    <col min="7" max="16384" width="11.5" style="48"/>
  </cols>
  <sheetData>
    <row r="1" spans="1:6" ht="18" x14ac:dyDescent="0.2">
      <c r="A1" s="151" t="s">
        <v>28</v>
      </c>
      <c r="B1" s="152"/>
      <c r="C1" s="152"/>
      <c r="D1" s="152"/>
      <c r="E1" s="152"/>
      <c r="F1" s="153"/>
    </row>
    <row r="2" spans="1:6" x14ac:dyDescent="0.2">
      <c r="A2" s="49"/>
      <c r="B2" s="95" t="s">
        <v>29</v>
      </c>
      <c r="C2" s="141" t="s">
        <v>62</v>
      </c>
      <c r="D2" s="141"/>
      <c r="E2" s="50" t="s">
        <v>44</v>
      </c>
      <c r="F2" s="51"/>
    </row>
    <row r="3" spans="1:6" x14ac:dyDescent="0.2">
      <c r="A3" s="52"/>
      <c r="B3" s="56" t="s">
        <v>41</v>
      </c>
      <c r="C3" s="141" t="s">
        <v>63</v>
      </c>
      <c r="D3" s="141"/>
      <c r="E3" s="47" t="s">
        <v>43</v>
      </c>
      <c r="F3" s="51"/>
    </row>
    <row r="4" spans="1:6" x14ac:dyDescent="0.2">
      <c r="A4" s="52"/>
      <c r="B4" s="47" t="s">
        <v>42</v>
      </c>
      <c r="C4" s="53" t="s">
        <v>64</v>
      </c>
      <c r="D4" s="53"/>
      <c r="E4" s="54"/>
      <c r="F4" s="55"/>
    </row>
    <row r="5" spans="1:6" x14ac:dyDescent="0.2">
      <c r="A5" s="52"/>
      <c r="B5" s="56"/>
      <c r="C5" s="57"/>
      <c r="D5" s="57"/>
      <c r="E5" s="57"/>
      <c r="F5" s="55"/>
    </row>
    <row r="6" spans="1:6" x14ac:dyDescent="0.2">
      <c r="A6" s="52"/>
      <c r="B6" s="56" t="s">
        <v>40</v>
      </c>
      <c r="C6" s="58" t="s">
        <v>49</v>
      </c>
      <c r="D6" s="59"/>
      <c r="E6" s="47" t="s">
        <v>50</v>
      </c>
      <c r="F6" s="60"/>
    </row>
    <row r="7" spans="1:6" x14ac:dyDescent="0.2">
      <c r="A7" s="52"/>
      <c r="B7" s="47" t="s">
        <v>46</v>
      </c>
      <c r="C7" s="154"/>
      <c r="D7" s="154"/>
      <c r="E7" s="154"/>
      <c r="F7" s="55"/>
    </row>
    <row r="8" spans="1:6" x14ac:dyDescent="0.2">
      <c r="A8" s="52"/>
      <c r="B8" s="54" t="s">
        <v>45</v>
      </c>
      <c r="C8" s="53"/>
      <c r="D8" s="53"/>
      <c r="E8" s="57"/>
      <c r="F8" s="55"/>
    </row>
    <row r="9" spans="1:6" x14ac:dyDescent="0.2">
      <c r="A9" s="52"/>
      <c r="B9" s="54"/>
      <c r="C9" s="61" t="s">
        <v>51</v>
      </c>
      <c r="D9" s="54" t="s">
        <v>52</v>
      </c>
      <c r="E9" s="62"/>
      <c r="F9" s="55"/>
    </row>
    <row r="10" spans="1:6" x14ac:dyDescent="0.2">
      <c r="A10" s="63"/>
      <c r="B10" s="64"/>
      <c r="C10" s="64"/>
      <c r="D10" s="64"/>
      <c r="E10" s="64"/>
      <c r="F10" s="65"/>
    </row>
    <row r="11" spans="1:6" x14ac:dyDescent="0.2">
      <c r="A11" s="66"/>
      <c r="B11" s="54"/>
      <c r="C11" s="54"/>
      <c r="D11" s="67"/>
      <c r="E11" s="68" t="s">
        <v>30</v>
      </c>
      <c r="F11" s="69">
        <v>0</v>
      </c>
    </row>
    <row r="12" spans="1:6" x14ac:dyDescent="0.2">
      <c r="A12" s="66"/>
      <c r="B12" s="70" t="s">
        <v>48</v>
      </c>
      <c r="C12" s="54"/>
      <c r="D12" s="54"/>
      <c r="E12" s="54"/>
      <c r="F12" s="71"/>
    </row>
    <row r="13" spans="1:6" x14ac:dyDescent="0.2">
      <c r="A13" s="66"/>
      <c r="B13" s="54" t="s">
        <v>53</v>
      </c>
      <c r="C13" s="54"/>
      <c r="D13" s="54"/>
      <c r="E13" s="54"/>
      <c r="F13" s="71"/>
    </row>
    <row r="14" spans="1:6" ht="26" x14ac:dyDescent="0.2">
      <c r="A14" s="66"/>
      <c r="B14" s="45" t="s">
        <v>31</v>
      </c>
      <c r="C14" s="45" t="s">
        <v>32</v>
      </c>
      <c r="D14" s="46" t="s">
        <v>59</v>
      </c>
      <c r="E14" s="45" t="s">
        <v>33</v>
      </c>
      <c r="F14" s="71"/>
    </row>
    <row r="15" spans="1:6" x14ac:dyDescent="0.2">
      <c r="A15" s="66"/>
      <c r="B15" s="72"/>
      <c r="C15" s="72"/>
      <c r="D15" s="73"/>
      <c r="E15" s="74"/>
      <c r="F15" s="71"/>
    </row>
    <row r="16" spans="1:6" x14ac:dyDescent="0.2">
      <c r="A16" s="66"/>
      <c r="B16" s="75"/>
      <c r="C16" s="75"/>
      <c r="D16" s="76"/>
      <c r="E16" s="77"/>
      <c r="F16" s="71"/>
    </row>
    <row r="17" spans="1:6" x14ac:dyDescent="0.2">
      <c r="A17" s="66"/>
      <c r="B17" s="75"/>
      <c r="C17" s="75"/>
      <c r="D17" s="76"/>
      <c r="E17" s="77"/>
      <c r="F17" s="71"/>
    </row>
    <row r="18" spans="1:6" x14ac:dyDescent="0.2">
      <c r="A18" s="66"/>
      <c r="B18" s="78"/>
      <c r="C18" s="78"/>
      <c r="D18" s="79"/>
      <c r="E18" s="80"/>
      <c r="F18" s="71"/>
    </row>
    <row r="19" spans="1:6" x14ac:dyDescent="0.2">
      <c r="A19" s="66"/>
      <c r="B19" s="78"/>
      <c r="C19" s="78"/>
      <c r="D19" s="79"/>
      <c r="E19" s="80"/>
      <c r="F19" s="71"/>
    </row>
    <row r="20" spans="1:6" x14ac:dyDescent="0.2">
      <c r="A20" s="66"/>
      <c r="B20" s="81"/>
      <c r="C20" s="81"/>
      <c r="D20" s="82"/>
      <c r="E20" s="83"/>
      <c r="F20" s="84">
        <f>SUM(E15:E20)</f>
        <v>0</v>
      </c>
    </row>
    <row r="21" spans="1:6" x14ac:dyDescent="0.2">
      <c r="A21" s="66"/>
      <c r="B21" s="54"/>
      <c r="C21" s="54"/>
      <c r="D21" s="54"/>
      <c r="E21" s="54"/>
      <c r="F21" s="71"/>
    </row>
    <row r="22" spans="1:6" x14ac:dyDescent="0.2">
      <c r="A22" s="66"/>
      <c r="B22" s="157" t="s">
        <v>38</v>
      </c>
      <c r="C22" s="157"/>
      <c r="D22" s="157"/>
      <c r="E22" s="157"/>
      <c r="F22" s="158"/>
    </row>
    <row r="23" spans="1:6" x14ac:dyDescent="0.2">
      <c r="A23" s="66"/>
      <c r="B23" s="155" t="s">
        <v>55</v>
      </c>
      <c r="C23" s="155"/>
      <c r="D23" s="155"/>
      <c r="E23" s="155"/>
      <c r="F23" s="156"/>
    </row>
    <row r="24" spans="1:6" ht="26.25" customHeight="1" x14ac:dyDescent="0.2">
      <c r="A24" s="66"/>
      <c r="B24" s="142" t="s">
        <v>34</v>
      </c>
      <c r="C24" s="142"/>
      <c r="D24" s="46" t="s">
        <v>35</v>
      </c>
      <c r="E24" s="45" t="s">
        <v>33</v>
      </c>
      <c r="F24" s="143" t="s">
        <v>57</v>
      </c>
    </row>
    <row r="25" spans="1:6" x14ac:dyDescent="0.2">
      <c r="A25" s="66"/>
      <c r="B25" s="147"/>
      <c r="C25" s="147"/>
      <c r="D25" s="73"/>
      <c r="E25" s="85"/>
      <c r="F25" s="144"/>
    </row>
    <row r="26" spans="1:6" x14ac:dyDescent="0.2">
      <c r="A26" s="66"/>
      <c r="B26" s="146"/>
      <c r="C26" s="146"/>
      <c r="D26" s="76"/>
      <c r="E26" s="80"/>
      <c r="F26" s="145"/>
    </row>
    <row r="27" spans="1:6" x14ac:dyDescent="0.2">
      <c r="A27" s="66"/>
      <c r="B27" s="146"/>
      <c r="C27" s="146"/>
      <c r="D27" s="76"/>
      <c r="E27" s="80"/>
      <c r="F27" s="86"/>
    </row>
    <row r="28" spans="1:6" x14ac:dyDescent="0.2">
      <c r="A28" s="66"/>
      <c r="B28" s="146"/>
      <c r="C28" s="146"/>
      <c r="D28" s="76"/>
      <c r="E28" s="80"/>
      <c r="F28" s="86"/>
    </row>
    <row r="29" spans="1:6" x14ac:dyDescent="0.2">
      <c r="A29" s="66"/>
      <c r="B29" s="146"/>
      <c r="C29" s="146"/>
      <c r="D29" s="79"/>
      <c r="E29" s="80"/>
      <c r="F29" s="71"/>
    </row>
    <row r="30" spans="1:6" x14ac:dyDescent="0.2">
      <c r="A30" s="66"/>
      <c r="B30" s="148"/>
      <c r="C30" s="148"/>
      <c r="D30" s="82"/>
      <c r="E30" s="83"/>
      <c r="F30" s="84">
        <f>SUM(E25:E30)</f>
        <v>0</v>
      </c>
    </row>
    <row r="31" spans="1:6" x14ac:dyDescent="0.2">
      <c r="A31" s="66"/>
      <c r="B31" s="54"/>
      <c r="C31" s="54"/>
      <c r="D31" s="54"/>
      <c r="E31" s="54"/>
      <c r="F31" s="71"/>
    </row>
    <row r="32" spans="1:6" x14ac:dyDescent="0.2">
      <c r="A32" s="66"/>
      <c r="B32" s="159" t="s">
        <v>39</v>
      </c>
      <c r="C32" s="159"/>
      <c r="D32" s="159"/>
      <c r="E32" s="159"/>
      <c r="F32" s="160"/>
    </row>
    <row r="33" spans="1:6" x14ac:dyDescent="0.2">
      <c r="A33" s="66"/>
      <c r="B33" s="155" t="s">
        <v>54</v>
      </c>
      <c r="C33" s="155"/>
      <c r="D33" s="155"/>
      <c r="E33" s="155"/>
      <c r="F33" s="156"/>
    </row>
    <row r="34" spans="1:6" ht="28" x14ac:dyDescent="0.2">
      <c r="A34" s="66"/>
      <c r="B34" s="142" t="s">
        <v>34</v>
      </c>
      <c r="C34" s="142"/>
      <c r="D34" s="46" t="s">
        <v>35</v>
      </c>
      <c r="E34" s="45" t="s">
        <v>33</v>
      </c>
      <c r="F34" s="143" t="s">
        <v>56</v>
      </c>
    </row>
    <row r="35" spans="1:6" x14ac:dyDescent="0.2">
      <c r="A35" s="66"/>
      <c r="B35" s="147"/>
      <c r="C35" s="147"/>
      <c r="D35" s="87"/>
      <c r="E35" s="85"/>
      <c r="F35" s="144"/>
    </row>
    <row r="36" spans="1:6" x14ac:dyDescent="0.2">
      <c r="A36" s="66"/>
      <c r="B36" s="146"/>
      <c r="C36" s="146"/>
      <c r="D36" s="76"/>
      <c r="E36" s="80"/>
      <c r="F36" s="145"/>
    </row>
    <row r="37" spans="1:6" x14ac:dyDescent="0.2">
      <c r="A37" s="66"/>
      <c r="B37" s="146"/>
      <c r="C37" s="146"/>
      <c r="D37" s="76"/>
      <c r="E37" s="80"/>
      <c r="F37" s="71"/>
    </row>
    <row r="38" spans="1:6" x14ac:dyDescent="0.2">
      <c r="A38" s="66"/>
      <c r="B38" s="146"/>
      <c r="C38" s="146"/>
      <c r="D38" s="76"/>
      <c r="E38" s="80"/>
      <c r="F38" s="71"/>
    </row>
    <row r="39" spans="1:6" x14ac:dyDescent="0.2">
      <c r="A39" s="66"/>
      <c r="B39" s="146"/>
      <c r="C39" s="146"/>
      <c r="D39" s="76"/>
      <c r="E39" s="80"/>
      <c r="F39" s="71"/>
    </row>
    <row r="40" spans="1:6" x14ac:dyDescent="0.2">
      <c r="A40" s="66"/>
      <c r="B40" s="146"/>
      <c r="C40" s="146"/>
      <c r="D40" s="76"/>
      <c r="E40" s="80"/>
      <c r="F40" s="71"/>
    </row>
    <row r="41" spans="1:6" x14ac:dyDescent="0.2">
      <c r="A41" s="66"/>
      <c r="B41" s="161"/>
      <c r="C41" s="161"/>
      <c r="D41" s="88"/>
      <c r="E41" s="89"/>
      <c r="F41" s="90">
        <f>SUM(E35:E41)</f>
        <v>0</v>
      </c>
    </row>
    <row r="42" spans="1:6" x14ac:dyDescent="0.2">
      <c r="A42" s="91"/>
      <c r="B42" s="92"/>
      <c r="C42" s="92"/>
      <c r="D42" s="67"/>
      <c r="E42" s="68" t="s">
        <v>36</v>
      </c>
      <c r="F42" s="69">
        <f>+F11+F20-F41+F30</f>
        <v>0</v>
      </c>
    </row>
    <row r="43" spans="1:6" x14ac:dyDescent="0.2">
      <c r="A43" s="63"/>
      <c r="B43" s="94"/>
      <c r="C43" s="64"/>
      <c r="D43" s="64"/>
      <c r="E43" s="94"/>
      <c r="F43" s="65"/>
    </row>
    <row r="44" spans="1:6" x14ac:dyDescent="0.2">
      <c r="B44" s="149" t="s">
        <v>58</v>
      </c>
      <c r="C44" s="149"/>
      <c r="D44" s="149"/>
      <c r="E44" s="149"/>
      <c r="F44" s="149"/>
    </row>
    <row r="45" spans="1:6" x14ac:dyDescent="0.2">
      <c r="B45" s="150" t="s">
        <v>61</v>
      </c>
      <c r="C45" s="150"/>
      <c r="D45" s="150"/>
      <c r="E45" s="150"/>
      <c r="F45" s="150"/>
    </row>
    <row r="47" spans="1:6" x14ac:dyDescent="0.2">
      <c r="B47" s="93" t="s">
        <v>60</v>
      </c>
    </row>
    <row r="48" spans="1:6" x14ac:dyDescent="0.2">
      <c r="B48" s="94" t="s">
        <v>37</v>
      </c>
    </row>
  </sheetData>
  <mergeCells count="27">
    <mergeCell ref="B44:F44"/>
    <mergeCell ref="B45:F45"/>
    <mergeCell ref="A1:F1"/>
    <mergeCell ref="C7:E7"/>
    <mergeCell ref="B37:C37"/>
    <mergeCell ref="B39:C39"/>
    <mergeCell ref="B27:C27"/>
    <mergeCell ref="B28:C28"/>
    <mergeCell ref="B38:C38"/>
    <mergeCell ref="B35:C35"/>
    <mergeCell ref="B23:F23"/>
    <mergeCell ref="B22:F22"/>
    <mergeCell ref="B32:F32"/>
    <mergeCell ref="B33:F33"/>
    <mergeCell ref="B40:C40"/>
    <mergeCell ref="B41:C41"/>
    <mergeCell ref="C3:D3"/>
    <mergeCell ref="C2:D2"/>
    <mergeCell ref="B34:C34"/>
    <mergeCell ref="F34:F36"/>
    <mergeCell ref="B36:C36"/>
    <mergeCell ref="B24:C24"/>
    <mergeCell ref="F24:F26"/>
    <mergeCell ref="B25:C25"/>
    <mergeCell ref="B26:C26"/>
    <mergeCell ref="B29:C29"/>
    <mergeCell ref="B30:C30"/>
  </mergeCells>
  <phoneticPr fontId="8" type="noConversion"/>
  <hyperlinks>
    <hyperlink ref="B47" r:id="rId1" xr:uid="{00000000-0004-0000-0100-000000000000}"/>
    <hyperlink ref="B48" r:id="rId2" xr:uid="{00000000-0004-0000-0100-000001000000}"/>
  </hyperlinks>
  <pageMargins left="0.39000000000000007" right="0.39000000000000007" top="0.39000000000000007" bottom="0.39000000000000007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5"/>
  <sheetViews>
    <sheetView tabSelected="1" zoomScale="125" zoomScaleNormal="125" zoomScalePageLayoutView="125" workbookViewId="0">
      <selection activeCell="B35" sqref="B35:C35"/>
    </sheetView>
  </sheetViews>
  <sheetFormatPr baseColWidth="10" defaultColWidth="11.5" defaultRowHeight="15" x14ac:dyDescent="0.2"/>
  <cols>
    <col min="1" max="1" width="2.5" style="48" customWidth="1"/>
    <col min="2" max="2" width="35.6640625" style="48" customWidth="1"/>
    <col min="3" max="3" width="15.5" style="48" customWidth="1"/>
    <col min="4" max="4" width="16.33203125" style="48" customWidth="1"/>
    <col min="5" max="5" width="28.33203125" style="48" bestFit="1" customWidth="1"/>
    <col min="6" max="6" width="4.1640625" style="48" customWidth="1"/>
    <col min="7" max="7" width="26.83203125" style="48" customWidth="1"/>
    <col min="8" max="8" width="3.1640625" style="48" customWidth="1"/>
    <col min="9" max="16384" width="11.5" style="48"/>
  </cols>
  <sheetData>
    <row r="1" spans="1:8" x14ac:dyDescent="0.2">
      <c r="A1" s="100"/>
      <c r="B1" s="101"/>
      <c r="C1" s="101"/>
      <c r="D1" s="101"/>
      <c r="E1" s="101"/>
      <c r="F1" s="101"/>
      <c r="G1" s="101"/>
      <c r="H1" s="102"/>
    </row>
    <row r="2" spans="1:8" ht="18" x14ac:dyDescent="0.2">
      <c r="A2" s="162" t="s">
        <v>28</v>
      </c>
      <c r="B2" s="163"/>
      <c r="C2" s="163"/>
      <c r="D2" s="163"/>
      <c r="E2" s="163"/>
      <c r="F2" s="163"/>
      <c r="G2" s="163"/>
      <c r="H2" s="103"/>
    </row>
    <row r="3" spans="1:8" x14ac:dyDescent="0.2">
      <c r="A3" s="164" t="s">
        <v>65</v>
      </c>
      <c r="B3" s="165"/>
      <c r="C3" s="165"/>
      <c r="D3" s="165"/>
      <c r="E3" s="165"/>
      <c r="F3" s="165"/>
      <c r="G3" s="165"/>
      <c r="H3" s="103"/>
    </row>
    <row r="4" spans="1:8" x14ac:dyDescent="0.2">
      <c r="A4" s="104"/>
      <c r="H4" s="103"/>
    </row>
    <row r="5" spans="1:8" x14ac:dyDescent="0.2">
      <c r="A5" s="105"/>
      <c r="B5" s="135" t="s">
        <v>29</v>
      </c>
      <c r="C5" s="173"/>
      <c r="D5" s="175"/>
      <c r="E5" s="136" t="s">
        <v>78</v>
      </c>
      <c r="F5" s="136"/>
      <c r="G5" s="57"/>
      <c r="H5" s="103"/>
    </row>
    <row r="6" spans="1:8" x14ac:dyDescent="0.2">
      <c r="A6" s="105"/>
      <c r="B6" s="135" t="s">
        <v>41</v>
      </c>
      <c r="C6" s="173"/>
      <c r="D6" s="175"/>
      <c r="E6" s="136" t="s">
        <v>43</v>
      </c>
      <c r="F6" s="118"/>
      <c r="G6" s="57"/>
      <c r="H6" s="103"/>
    </row>
    <row r="7" spans="1:8" x14ac:dyDescent="0.2">
      <c r="A7" s="105"/>
      <c r="B7" s="135" t="s">
        <v>42</v>
      </c>
      <c r="C7" s="173"/>
      <c r="D7" s="175"/>
      <c r="E7" s="118"/>
      <c r="F7" s="60"/>
      <c r="G7" s="57"/>
      <c r="H7" s="103"/>
    </row>
    <row r="8" spans="1:8" x14ac:dyDescent="0.2">
      <c r="A8" s="105"/>
      <c r="B8" s="56" t="s">
        <v>40</v>
      </c>
      <c r="C8" s="60"/>
      <c r="D8" s="137" t="s">
        <v>50</v>
      </c>
      <c r="E8" s="137" t="s">
        <v>49</v>
      </c>
      <c r="F8" s="57"/>
      <c r="G8" s="57"/>
      <c r="H8" s="103"/>
    </row>
    <row r="9" spans="1:8" ht="16" thickBot="1" x14ac:dyDescent="0.25">
      <c r="A9" s="105"/>
      <c r="B9" s="47" t="s">
        <v>66</v>
      </c>
      <c r="C9" s="106"/>
      <c r="D9" s="57"/>
      <c r="E9" s="57"/>
      <c r="F9" s="57"/>
      <c r="G9" s="57"/>
      <c r="H9" s="103"/>
    </row>
    <row r="10" spans="1:8" x14ac:dyDescent="0.2">
      <c r="A10" s="104"/>
      <c r="H10" s="103"/>
    </row>
    <row r="11" spans="1:8" x14ac:dyDescent="0.2">
      <c r="A11" s="105"/>
      <c r="B11" s="135" t="s">
        <v>46</v>
      </c>
      <c r="C11" s="173"/>
      <c r="D11" s="174"/>
      <c r="E11" s="175"/>
      <c r="F11" s="57"/>
      <c r="G11" s="57"/>
      <c r="H11" s="103"/>
    </row>
    <row r="12" spans="1:8" x14ac:dyDescent="0.2">
      <c r="A12" s="105"/>
      <c r="B12" s="56" t="s">
        <v>79</v>
      </c>
      <c r="C12" s="173"/>
      <c r="D12" s="175"/>
      <c r="E12" s="57"/>
      <c r="F12" s="57"/>
      <c r="G12" s="57"/>
      <c r="H12" s="103"/>
    </row>
    <row r="13" spans="1:8" x14ac:dyDescent="0.2">
      <c r="A13" s="105"/>
      <c r="B13" s="47"/>
      <c r="C13" s="61" t="s">
        <v>67</v>
      </c>
      <c r="D13" s="54" t="s">
        <v>68</v>
      </c>
      <c r="E13" s="62"/>
      <c r="F13" s="57"/>
      <c r="G13" s="57"/>
      <c r="H13" s="103"/>
    </row>
    <row r="14" spans="1:8" ht="16" thickBot="1" x14ac:dyDescent="0.25">
      <c r="A14" s="107"/>
      <c r="B14" s="106"/>
      <c r="C14" s="106"/>
      <c r="D14" s="106"/>
      <c r="E14" s="106"/>
      <c r="F14" s="106"/>
      <c r="G14" s="106"/>
      <c r="H14" s="103"/>
    </row>
    <row r="15" spans="1:8" x14ac:dyDescent="0.2">
      <c r="A15" s="66"/>
      <c r="B15" s="54"/>
      <c r="C15" s="54"/>
      <c r="D15" s="54"/>
      <c r="E15" s="54"/>
      <c r="F15" s="166" t="s">
        <v>69</v>
      </c>
      <c r="G15" s="168">
        <v>1</v>
      </c>
      <c r="H15" s="103"/>
    </row>
    <row r="16" spans="1:8" x14ac:dyDescent="0.2">
      <c r="A16" s="66"/>
      <c r="B16" s="54"/>
      <c r="C16" s="54"/>
      <c r="D16" s="57"/>
      <c r="E16" s="108" t="s">
        <v>30</v>
      </c>
      <c r="F16" s="167"/>
      <c r="G16" s="169"/>
      <c r="H16" s="103"/>
    </row>
    <row r="17" spans="1:8" x14ac:dyDescent="0.2">
      <c r="A17" s="66"/>
      <c r="B17" s="70" t="s">
        <v>70</v>
      </c>
      <c r="C17" s="54"/>
      <c r="D17" s="54"/>
      <c r="E17" s="54"/>
      <c r="F17" s="54"/>
      <c r="G17" s="71"/>
      <c r="H17" s="103"/>
    </row>
    <row r="18" spans="1:8" ht="16" thickBot="1" x14ac:dyDescent="0.25">
      <c r="A18" s="66"/>
      <c r="B18" s="54" t="s">
        <v>71</v>
      </c>
      <c r="C18" s="54"/>
      <c r="D18" s="54"/>
      <c r="E18" s="54"/>
      <c r="F18" s="54"/>
      <c r="G18" s="71"/>
      <c r="H18" s="103"/>
    </row>
    <row r="19" spans="1:8" ht="41" thickBot="1" x14ac:dyDescent="0.25">
      <c r="A19" s="66"/>
      <c r="B19" s="96" t="s">
        <v>31</v>
      </c>
      <c r="C19" s="97" t="s">
        <v>32</v>
      </c>
      <c r="D19" s="98" t="s">
        <v>72</v>
      </c>
      <c r="E19" s="99" t="s">
        <v>33</v>
      </c>
      <c r="F19" s="54"/>
      <c r="G19" s="71"/>
      <c r="H19" s="103"/>
    </row>
    <row r="20" spans="1:8" x14ac:dyDescent="0.2">
      <c r="A20" s="66"/>
      <c r="B20" s="109"/>
      <c r="C20" s="110"/>
      <c r="D20" s="111"/>
      <c r="E20" s="112">
        <v>1000000</v>
      </c>
      <c r="F20" s="54"/>
      <c r="G20" s="71"/>
      <c r="H20" s="103"/>
    </row>
    <row r="21" spans="1:8" x14ac:dyDescent="0.2">
      <c r="A21" s="66"/>
      <c r="B21" s="113"/>
      <c r="C21" s="114"/>
      <c r="D21" s="115"/>
      <c r="E21" s="116"/>
      <c r="F21" s="54"/>
      <c r="G21" s="71"/>
      <c r="H21" s="103"/>
    </row>
    <row r="22" spans="1:8" x14ac:dyDescent="0.2">
      <c r="A22" s="66"/>
      <c r="B22" s="113"/>
      <c r="C22" s="114"/>
      <c r="D22" s="115"/>
      <c r="E22" s="116"/>
      <c r="F22" s="54"/>
      <c r="G22" s="71"/>
      <c r="H22" s="103"/>
    </row>
    <row r="23" spans="1:8" x14ac:dyDescent="0.2">
      <c r="A23" s="66"/>
      <c r="B23" s="117"/>
      <c r="C23" s="118"/>
      <c r="D23" s="119"/>
      <c r="E23" s="120"/>
      <c r="F23" s="54"/>
      <c r="G23" s="71"/>
      <c r="H23" s="103"/>
    </row>
    <row r="24" spans="1:8" x14ac:dyDescent="0.2">
      <c r="A24" s="66"/>
      <c r="B24" s="117"/>
      <c r="C24" s="118"/>
      <c r="D24" s="119"/>
      <c r="E24" s="120"/>
      <c r="F24" s="54"/>
      <c r="G24" s="71"/>
      <c r="H24" s="103"/>
    </row>
    <row r="25" spans="1:8" x14ac:dyDescent="0.2">
      <c r="A25" s="66"/>
      <c r="B25" s="117"/>
      <c r="C25" s="118"/>
      <c r="D25" s="119"/>
      <c r="E25" s="120"/>
      <c r="F25" s="54"/>
      <c r="G25" s="71"/>
      <c r="H25" s="103"/>
    </row>
    <row r="26" spans="1:8" x14ac:dyDescent="0.2">
      <c r="A26" s="66"/>
      <c r="B26" s="117"/>
      <c r="C26" s="118"/>
      <c r="D26" s="119"/>
      <c r="E26" s="120"/>
      <c r="F26" s="170" t="s">
        <v>69</v>
      </c>
      <c r="G26" s="171">
        <f>SUM(E20:E27)</f>
        <v>1000000</v>
      </c>
      <c r="H26" s="103"/>
    </row>
    <row r="27" spans="1:8" ht="16" thickBot="1" x14ac:dyDescent="0.25">
      <c r="A27" s="66"/>
      <c r="B27" s="121"/>
      <c r="C27" s="122"/>
      <c r="D27" s="123"/>
      <c r="E27" s="124"/>
      <c r="F27" s="170"/>
      <c r="G27" s="172"/>
      <c r="H27" s="103"/>
    </row>
    <row r="28" spans="1:8" x14ac:dyDescent="0.2">
      <c r="A28" s="66"/>
      <c r="B28" s="54"/>
      <c r="C28" s="54"/>
      <c r="D28" s="54"/>
      <c r="E28" s="54"/>
      <c r="F28" s="54"/>
      <c r="G28" s="71"/>
      <c r="H28" s="103"/>
    </row>
    <row r="29" spans="1:8" x14ac:dyDescent="0.2">
      <c r="A29" s="66"/>
      <c r="B29" s="70" t="s">
        <v>73</v>
      </c>
      <c r="C29" s="54"/>
      <c r="D29" s="54"/>
      <c r="E29" s="54"/>
      <c r="F29" s="54"/>
      <c r="G29" s="71"/>
      <c r="H29" s="103"/>
    </row>
    <row r="30" spans="1:8" ht="16" thickBot="1" x14ac:dyDescent="0.25">
      <c r="A30" s="66"/>
      <c r="B30" s="54" t="s">
        <v>74</v>
      </c>
      <c r="C30" s="54"/>
      <c r="D30" s="54"/>
      <c r="E30" s="54"/>
      <c r="F30" s="54"/>
      <c r="G30" s="71"/>
      <c r="H30" s="103"/>
    </row>
    <row r="31" spans="1:8" ht="26.25" customHeight="1" thickBot="1" x14ac:dyDescent="0.25">
      <c r="A31" s="66"/>
      <c r="B31" s="176" t="s">
        <v>34</v>
      </c>
      <c r="C31" s="177"/>
      <c r="D31" s="98" t="s">
        <v>35</v>
      </c>
      <c r="E31" s="99" t="s">
        <v>33</v>
      </c>
      <c r="F31" s="54"/>
      <c r="G31" s="178" t="s">
        <v>75</v>
      </c>
      <c r="H31" s="103"/>
    </row>
    <row r="32" spans="1:8" x14ac:dyDescent="0.2">
      <c r="A32" s="66"/>
      <c r="B32" s="181"/>
      <c r="C32" s="182"/>
      <c r="D32" s="111"/>
      <c r="E32" s="125"/>
      <c r="F32" s="54"/>
      <c r="G32" s="179"/>
      <c r="H32" s="103"/>
    </row>
    <row r="33" spans="1:8" x14ac:dyDescent="0.2">
      <c r="A33" s="66"/>
      <c r="B33" s="183"/>
      <c r="C33" s="175"/>
      <c r="D33" s="115"/>
      <c r="E33" s="120"/>
      <c r="F33" s="54"/>
      <c r="G33" s="180"/>
      <c r="H33" s="103"/>
    </row>
    <row r="34" spans="1:8" x14ac:dyDescent="0.2">
      <c r="A34" s="66"/>
      <c r="B34" s="126"/>
      <c r="C34" s="127"/>
      <c r="D34" s="115"/>
      <c r="E34" s="120"/>
      <c r="F34" s="54"/>
      <c r="G34" s="86"/>
      <c r="H34" s="103"/>
    </row>
    <row r="35" spans="1:8" x14ac:dyDescent="0.2">
      <c r="A35" s="66"/>
      <c r="B35" s="183"/>
      <c r="C35" s="175"/>
      <c r="D35" s="119"/>
      <c r="E35" s="120"/>
      <c r="F35" s="54"/>
      <c r="G35" s="71"/>
      <c r="H35" s="103"/>
    </row>
    <row r="36" spans="1:8" x14ac:dyDescent="0.2">
      <c r="A36" s="66"/>
      <c r="B36" s="183"/>
      <c r="C36" s="175"/>
      <c r="D36" s="119"/>
      <c r="E36" s="120"/>
      <c r="F36" s="54"/>
      <c r="G36" s="71"/>
      <c r="H36" s="103"/>
    </row>
    <row r="37" spans="1:8" x14ac:dyDescent="0.2">
      <c r="A37" s="66"/>
      <c r="B37" s="183"/>
      <c r="C37" s="175"/>
      <c r="D37" s="119"/>
      <c r="E37" s="120"/>
      <c r="F37" s="170" t="s">
        <v>69</v>
      </c>
      <c r="G37" s="171">
        <f>SUM(E32:E38)</f>
        <v>0</v>
      </c>
      <c r="H37" s="103"/>
    </row>
    <row r="38" spans="1:8" ht="16" thickBot="1" x14ac:dyDescent="0.25">
      <c r="A38" s="66"/>
      <c r="B38" s="184"/>
      <c r="C38" s="185"/>
      <c r="D38" s="123"/>
      <c r="E38" s="124"/>
      <c r="F38" s="170"/>
      <c r="G38" s="172"/>
      <c r="H38" s="103"/>
    </row>
    <row r="39" spans="1:8" x14ac:dyDescent="0.2">
      <c r="A39" s="66"/>
      <c r="B39" s="54"/>
      <c r="C39" s="54"/>
      <c r="D39" s="54"/>
      <c r="E39" s="54"/>
      <c r="F39" s="54"/>
      <c r="G39" s="71"/>
      <c r="H39" s="103"/>
    </row>
    <row r="40" spans="1:8" x14ac:dyDescent="0.2">
      <c r="A40" s="66"/>
      <c r="B40" s="54" t="s">
        <v>76</v>
      </c>
      <c r="C40" s="54"/>
      <c r="D40" s="54"/>
      <c r="E40" s="54"/>
      <c r="F40" s="54"/>
      <c r="G40" s="71"/>
      <c r="H40" s="103"/>
    </row>
    <row r="41" spans="1:8" ht="16" thickBot="1" x14ac:dyDescent="0.25">
      <c r="A41" s="66"/>
      <c r="B41" s="54" t="s">
        <v>74</v>
      </c>
      <c r="C41" s="54"/>
      <c r="D41" s="54"/>
      <c r="E41" s="54"/>
      <c r="F41" s="54"/>
      <c r="G41" s="71"/>
      <c r="H41" s="103"/>
    </row>
    <row r="42" spans="1:8" ht="29" thickBot="1" x14ac:dyDescent="0.25">
      <c r="A42" s="66"/>
      <c r="B42" s="176" t="s">
        <v>34</v>
      </c>
      <c r="C42" s="177"/>
      <c r="D42" s="98" t="s">
        <v>35</v>
      </c>
      <c r="E42" s="99" t="s">
        <v>33</v>
      </c>
      <c r="F42" s="54"/>
      <c r="G42" s="178" t="s">
        <v>77</v>
      </c>
      <c r="H42" s="103"/>
    </row>
    <row r="43" spans="1:8" x14ac:dyDescent="0.2">
      <c r="A43" s="66"/>
      <c r="B43" s="186"/>
      <c r="C43" s="187"/>
      <c r="D43" s="128"/>
      <c r="E43" s="125"/>
      <c r="F43" s="54"/>
      <c r="G43" s="179"/>
      <c r="H43" s="103"/>
    </row>
    <row r="44" spans="1:8" x14ac:dyDescent="0.2">
      <c r="A44" s="66"/>
      <c r="B44" s="188"/>
      <c r="C44" s="189"/>
      <c r="D44" s="129"/>
      <c r="E44" s="120"/>
      <c r="F44" s="54"/>
      <c r="G44" s="180"/>
      <c r="H44" s="103"/>
    </row>
    <row r="45" spans="1:8" x14ac:dyDescent="0.2">
      <c r="A45" s="66"/>
      <c r="B45" s="126"/>
      <c r="C45" s="127"/>
      <c r="D45" s="119"/>
      <c r="E45" s="120"/>
      <c r="F45" s="54"/>
      <c r="G45" s="71"/>
      <c r="H45" s="103"/>
    </row>
    <row r="46" spans="1:8" x14ac:dyDescent="0.2">
      <c r="A46" s="66"/>
      <c r="B46" s="126"/>
      <c r="C46" s="127"/>
      <c r="D46" s="119"/>
      <c r="E46" s="120"/>
      <c r="F46" s="54"/>
      <c r="G46" s="71"/>
      <c r="H46" s="103"/>
    </row>
    <row r="47" spans="1:8" x14ac:dyDescent="0.2">
      <c r="A47" s="66"/>
      <c r="B47" s="183"/>
      <c r="C47" s="175"/>
      <c r="D47" s="119"/>
      <c r="E47" s="120"/>
      <c r="F47" s="54"/>
      <c r="G47" s="71"/>
      <c r="H47" s="103"/>
    </row>
    <row r="48" spans="1:8" x14ac:dyDescent="0.2">
      <c r="A48" s="66"/>
      <c r="B48" s="183"/>
      <c r="C48" s="175"/>
      <c r="D48" s="119"/>
      <c r="E48" s="120"/>
      <c r="F48" s="54"/>
      <c r="G48" s="71"/>
      <c r="H48" s="103"/>
    </row>
    <row r="49" spans="1:8" x14ac:dyDescent="0.2">
      <c r="A49" s="66"/>
      <c r="B49" s="183"/>
      <c r="C49" s="175"/>
      <c r="D49" s="119"/>
      <c r="E49" s="120"/>
      <c r="F49" s="170" t="s">
        <v>69</v>
      </c>
      <c r="G49" s="171">
        <f>SUM(E43:E50)</f>
        <v>0</v>
      </c>
      <c r="H49" s="103"/>
    </row>
    <row r="50" spans="1:8" ht="16" thickBot="1" x14ac:dyDescent="0.25">
      <c r="A50" s="66"/>
      <c r="B50" s="184"/>
      <c r="C50" s="185"/>
      <c r="D50" s="123"/>
      <c r="E50" s="124"/>
      <c r="F50" s="170"/>
      <c r="G50" s="172"/>
      <c r="H50" s="103"/>
    </row>
    <row r="51" spans="1:8" x14ac:dyDescent="0.2">
      <c r="A51" s="66"/>
      <c r="B51" s="54"/>
      <c r="C51" s="54"/>
      <c r="D51" s="54"/>
      <c r="E51" s="54"/>
      <c r="F51" s="170" t="s">
        <v>69</v>
      </c>
      <c r="G51" s="190">
        <f>+G15+G26-G49+G37</f>
        <v>1000001</v>
      </c>
      <c r="H51" s="103"/>
    </row>
    <row r="52" spans="1:8" x14ac:dyDescent="0.2">
      <c r="A52" s="66"/>
      <c r="B52" s="57"/>
      <c r="C52" s="54"/>
      <c r="D52" s="57"/>
      <c r="E52" s="108" t="s">
        <v>36</v>
      </c>
      <c r="F52" s="170"/>
      <c r="G52" s="169"/>
      <c r="H52" s="103"/>
    </row>
    <row r="53" spans="1:8" x14ac:dyDescent="0.2">
      <c r="A53" s="66"/>
      <c r="B53" s="93" t="s">
        <v>80</v>
      </c>
      <c r="C53" s="54"/>
      <c r="D53" s="54"/>
      <c r="E53" s="54"/>
      <c r="F53" s="54"/>
      <c r="G53" s="71"/>
      <c r="H53" s="103"/>
    </row>
    <row r="54" spans="1:8" ht="16" thickBot="1" x14ac:dyDescent="0.25">
      <c r="A54" s="107"/>
      <c r="B54" s="130"/>
      <c r="C54" s="106"/>
      <c r="D54" s="106"/>
      <c r="E54" s="130" t="s">
        <v>37</v>
      </c>
      <c r="F54" s="106"/>
      <c r="G54" s="131"/>
      <c r="H54" s="103"/>
    </row>
    <row r="55" spans="1:8" ht="16" thickBot="1" x14ac:dyDescent="0.25">
      <c r="A55" s="132"/>
      <c r="B55" s="133"/>
      <c r="C55" s="133"/>
      <c r="D55" s="133"/>
      <c r="E55" s="133"/>
      <c r="F55" s="133"/>
      <c r="G55" s="133"/>
      <c r="H55" s="134"/>
    </row>
  </sheetData>
  <mergeCells count="33">
    <mergeCell ref="F51:F52"/>
    <mergeCell ref="G51:G52"/>
    <mergeCell ref="B47:C47"/>
    <mergeCell ref="B48:C48"/>
    <mergeCell ref="B49:C49"/>
    <mergeCell ref="F49:F50"/>
    <mergeCell ref="B42:C42"/>
    <mergeCell ref="G42:G44"/>
    <mergeCell ref="B43:C43"/>
    <mergeCell ref="B44:C44"/>
    <mergeCell ref="G49:G50"/>
    <mergeCell ref="B50:C50"/>
    <mergeCell ref="B35:C35"/>
    <mergeCell ref="B36:C36"/>
    <mergeCell ref="B37:C37"/>
    <mergeCell ref="F37:F38"/>
    <mergeCell ref="G37:G38"/>
    <mergeCell ref="B38:C38"/>
    <mergeCell ref="B31:C31"/>
    <mergeCell ref="G31:G33"/>
    <mergeCell ref="B32:C32"/>
    <mergeCell ref="B33:C33"/>
    <mergeCell ref="A2:G2"/>
    <mergeCell ref="A3:G3"/>
    <mergeCell ref="F15:F16"/>
    <mergeCell ref="G15:G16"/>
    <mergeCell ref="F26:F27"/>
    <mergeCell ref="G26:G27"/>
    <mergeCell ref="C11:E11"/>
    <mergeCell ref="C12:D12"/>
    <mergeCell ref="C5:D5"/>
    <mergeCell ref="C6:D6"/>
    <mergeCell ref="C7:D7"/>
  </mergeCells>
  <phoneticPr fontId="8" type="noConversion"/>
  <hyperlinks>
    <hyperlink ref="B53" r:id="rId1" xr:uid="{00000000-0004-0000-0200-000000000000}"/>
    <hyperlink ref="E54" r:id="rId2" xr:uid="{00000000-0004-0000-0200-000001000000}"/>
  </hyperlinks>
  <pageMargins left="0.39000000000000007" right="0.39000000000000007" top="0.78740157480314965" bottom="0.79000000000000015" header="0.5" footer="0.5"/>
  <pageSetup scale="68" orientation="portrait" horizontalDpi="4294967292" verticalDpi="4294967292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</vt:lpstr>
      <vt:lpstr>CONCILIACION BANCARIA</vt:lpstr>
      <vt:lpstr>CONSILICION BANCARIA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COSA</dc:creator>
  <cp:lastModifiedBy>Microsoft Office User</cp:lastModifiedBy>
  <cp:lastPrinted>2018-11-19T01:01:11Z</cp:lastPrinted>
  <dcterms:created xsi:type="dcterms:W3CDTF">2013-01-03T12:51:59Z</dcterms:created>
  <dcterms:modified xsi:type="dcterms:W3CDTF">2024-10-03T04:40:13Z</dcterms:modified>
</cp:coreProperties>
</file>